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001"/>
  <workbookPr defaultThemeVersion="124226"/>
  <mc:AlternateContent xmlns:mc="http://schemas.openxmlformats.org/markup-compatibility/2006">
    <mc:Choice Requires="x15">
      <x15ac:absPath xmlns:x15ac="http://schemas.microsoft.com/office/spreadsheetml/2010/11/ac" url="H:\Web Content manager info\"/>
    </mc:Choice>
  </mc:AlternateContent>
  <xr:revisionPtr revIDLastSave="0" documentId="13_ncr:1_{9EFECDD8-2E54-4F2C-BAAE-FC30772B790A}" xr6:coauthVersionLast="45" xr6:coauthVersionMax="45" xr10:uidLastSave="{00000000-0000-0000-0000-000000000000}"/>
  <bookViews>
    <workbookView xWindow="-120" yWindow="-120" windowWidth="25440" windowHeight="15390" xr2:uid="{00000000-000D-0000-FFFF-FFFF00000000}"/>
  </bookViews>
  <sheets>
    <sheet name="Excess Local Revenue Districts" sheetId="2" r:id="rId1"/>
  </sheets>
  <definedNames>
    <definedName name="vars_re">#REF!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15" i="2" l="1"/>
  <c r="K18" i="2" l="1"/>
  <c r="Q18" i="2"/>
  <c r="N18" i="2"/>
  <c r="K50" i="2" l="1"/>
  <c r="K51" i="2"/>
  <c r="K52" i="2"/>
  <c r="K53" i="2"/>
  <c r="K54" i="2"/>
  <c r="K55" i="2"/>
  <c r="K56" i="2"/>
  <c r="K57" i="2"/>
  <c r="K58" i="2"/>
  <c r="K59" i="2"/>
  <c r="K60" i="2"/>
  <c r="K61" i="2"/>
  <c r="K62" i="2"/>
  <c r="K63" i="2"/>
  <c r="K64" i="2"/>
  <c r="K65" i="2"/>
  <c r="K66" i="2"/>
  <c r="K67" i="2"/>
  <c r="K68" i="2"/>
  <c r="K69" i="2"/>
  <c r="K70" i="2"/>
  <c r="K71" i="2"/>
  <c r="K72" i="2"/>
  <c r="K73" i="2"/>
  <c r="K74" i="2"/>
  <c r="K75" i="2"/>
  <c r="K76" i="2"/>
  <c r="K77" i="2"/>
  <c r="K78" i="2"/>
  <c r="K79" i="2"/>
  <c r="K80" i="2"/>
  <c r="K81" i="2"/>
  <c r="K82" i="2"/>
  <c r="K83" i="2"/>
  <c r="K84" i="2"/>
  <c r="K85" i="2"/>
  <c r="K86" i="2"/>
  <c r="K87" i="2"/>
  <c r="K88" i="2"/>
  <c r="K89" i="2"/>
  <c r="K90" i="2"/>
  <c r="K91" i="2"/>
  <c r="K92" i="2"/>
  <c r="K93" i="2"/>
  <c r="K94" i="2"/>
  <c r="K95" i="2"/>
  <c r="K96" i="2"/>
  <c r="K97" i="2"/>
  <c r="K98" i="2"/>
  <c r="K99" i="2"/>
  <c r="K100" i="2"/>
  <c r="K101" i="2"/>
  <c r="K102" i="2"/>
  <c r="K103" i="2"/>
  <c r="K104" i="2"/>
  <c r="K105" i="2"/>
  <c r="K106" i="2"/>
  <c r="K107" i="2"/>
  <c r="K108" i="2"/>
  <c r="K109" i="2"/>
  <c r="K110" i="2"/>
  <c r="K111" i="2"/>
  <c r="K112" i="2"/>
  <c r="K113" i="2"/>
  <c r="K114" i="2"/>
  <c r="K115" i="2"/>
  <c r="K116" i="2"/>
  <c r="K117" i="2"/>
  <c r="K118" i="2"/>
  <c r="K119" i="2"/>
  <c r="K120" i="2"/>
  <c r="K121" i="2"/>
  <c r="K122" i="2"/>
  <c r="K123" i="2"/>
  <c r="K124" i="2"/>
  <c r="K125" i="2"/>
  <c r="K126" i="2"/>
  <c r="K127" i="2"/>
  <c r="K128" i="2"/>
  <c r="K129" i="2"/>
  <c r="K130" i="2"/>
  <c r="K131" i="2"/>
  <c r="K132" i="2"/>
  <c r="K133" i="2"/>
  <c r="K134" i="2"/>
  <c r="K135" i="2"/>
  <c r="K136" i="2"/>
  <c r="K137" i="2"/>
  <c r="K138" i="2"/>
  <c r="K139" i="2"/>
  <c r="K140" i="2"/>
  <c r="K141" i="2"/>
  <c r="K142" i="2"/>
  <c r="K143" i="2"/>
  <c r="K144" i="2"/>
  <c r="K145" i="2"/>
  <c r="K146" i="2"/>
  <c r="K147" i="2"/>
  <c r="K148" i="2"/>
  <c r="K149" i="2"/>
  <c r="K150" i="2"/>
  <c r="K151" i="2"/>
  <c r="K152" i="2"/>
  <c r="K153" i="2"/>
  <c r="K154" i="2"/>
  <c r="K155" i="2"/>
  <c r="K156" i="2"/>
  <c r="K157" i="2"/>
  <c r="K158" i="2"/>
  <c r="K159" i="2"/>
  <c r="K160" i="2"/>
  <c r="K161" i="2"/>
  <c r="K162" i="2"/>
  <c r="K163" i="2"/>
  <c r="K164" i="2"/>
  <c r="K165" i="2"/>
  <c r="K166" i="2"/>
  <c r="K167" i="2"/>
  <c r="K168" i="2"/>
  <c r="K169" i="2"/>
  <c r="K170" i="2"/>
  <c r="K171" i="2"/>
  <c r="K172" i="2"/>
  <c r="K173" i="2"/>
  <c r="K174" i="2"/>
  <c r="K175" i="2"/>
  <c r="K176" i="2"/>
  <c r="K177" i="2"/>
  <c r="K178" i="2"/>
  <c r="K179" i="2"/>
  <c r="K180" i="2"/>
  <c r="K181" i="2"/>
  <c r="K182" i="2"/>
  <c r="K183" i="2"/>
  <c r="K184" i="2"/>
  <c r="K185" i="2"/>
  <c r="K186" i="2"/>
  <c r="K187" i="2"/>
  <c r="K188" i="2"/>
  <c r="K189" i="2"/>
  <c r="K190" i="2"/>
  <c r="K191" i="2"/>
  <c r="K192" i="2"/>
  <c r="K193" i="2"/>
  <c r="K194" i="2"/>
  <c r="K195" i="2"/>
  <c r="K196" i="2"/>
  <c r="K197" i="2"/>
  <c r="K198" i="2"/>
  <c r="K199" i="2"/>
  <c r="K200" i="2"/>
  <c r="K201" i="2"/>
  <c r="K202" i="2"/>
  <c r="K203" i="2"/>
  <c r="K204" i="2"/>
  <c r="K205" i="2"/>
  <c r="K206" i="2"/>
  <c r="K207" i="2"/>
  <c r="K208" i="2"/>
  <c r="K209" i="2"/>
  <c r="K210" i="2"/>
  <c r="K211" i="2"/>
  <c r="K212" i="2"/>
  <c r="K213" i="2"/>
  <c r="K214" i="2"/>
  <c r="K215" i="2"/>
  <c r="K216" i="2"/>
  <c r="K217" i="2"/>
  <c r="K218" i="2"/>
  <c r="K219" i="2"/>
  <c r="K220" i="2"/>
  <c r="K221" i="2"/>
  <c r="K222" i="2"/>
  <c r="K223" i="2"/>
  <c r="K224" i="2"/>
  <c r="K225" i="2"/>
  <c r="K226" i="2"/>
  <c r="K227" i="2"/>
  <c r="K228" i="2"/>
  <c r="K229" i="2"/>
  <c r="K230" i="2"/>
  <c r="K231" i="2"/>
  <c r="K232" i="2"/>
  <c r="K233" i="2"/>
  <c r="K234" i="2"/>
  <c r="K235" i="2"/>
  <c r="K236" i="2"/>
  <c r="K237" i="2"/>
  <c r="K238" i="2"/>
  <c r="K239" i="2"/>
  <c r="K240" i="2"/>
  <c r="K241" i="2"/>
  <c r="K242" i="2"/>
  <c r="K243" i="2"/>
  <c r="K244" i="2"/>
  <c r="K245" i="2"/>
  <c r="K246" i="2"/>
  <c r="K247" i="2"/>
  <c r="K248" i="2"/>
  <c r="K249" i="2"/>
  <c r="K250" i="2"/>
  <c r="K251" i="2"/>
  <c r="K252" i="2"/>
  <c r="K253" i="2"/>
  <c r="K254" i="2"/>
  <c r="K255" i="2"/>
  <c r="K256" i="2"/>
  <c r="K37" i="2"/>
  <c r="K38" i="2"/>
  <c r="K39" i="2"/>
  <c r="K40" i="2"/>
  <c r="K41" i="2"/>
  <c r="K42" i="2"/>
  <c r="K43" i="2"/>
  <c r="K44" i="2"/>
  <c r="K45" i="2"/>
  <c r="K46" i="2"/>
  <c r="K47" i="2"/>
  <c r="K48" i="2"/>
  <c r="K49" i="2"/>
  <c r="K19" i="2"/>
  <c r="K20" i="2"/>
  <c r="K21" i="2"/>
  <c r="K22" i="2"/>
  <c r="K23" i="2"/>
  <c r="K24" i="2"/>
  <c r="K25" i="2"/>
  <c r="K26" i="2"/>
  <c r="K27" i="2"/>
  <c r="K28" i="2"/>
  <c r="K29" i="2"/>
  <c r="K30" i="2"/>
  <c r="K31" i="2"/>
  <c r="K32" i="2"/>
  <c r="K33" i="2"/>
  <c r="K34" i="2"/>
  <c r="K35" i="2"/>
  <c r="K36" i="2"/>
  <c r="Q148" i="2"/>
  <c r="Q149" i="2"/>
  <c r="Q150" i="2"/>
  <c r="Q151" i="2"/>
  <c r="Q152" i="2"/>
  <c r="Q153" i="2"/>
  <c r="Q154" i="2"/>
  <c r="Q155" i="2"/>
  <c r="Q156" i="2"/>
  <c r="Q157" i="2"/>
  <c r="Q158" i="2"/>
  <c r="Q159" i="2"/>
  <c r="Q160" i="2"/>
  <c r="Q161" i="2"/>
  <c r="Q162" i="2"/>
  <c r="Q163" i="2"/>
  <c r="Q164" i="2"/>
  <c r="Q165" i="2"/>
  <c r="Q166" i="2"/>
  <c r="Q167" i="2"/>
  <c r="Q168" i="2"/>
  <c r="Q169" i="2"/>
  <c r="Q170" i="2"/>
  <c r="Q171" i="2"/>
  <c r="Q172" i="2"/>
  <c r="Q173" i="2"/>
  <c r="Q174" i="2"/>
  <c r="Q175" i="2"/>
  <c r="Q176" i="2"/>
  <c r="Q177" i="2"/>
  <c r="Q178" i="2"/>
  <c r="Q179" i="2"/>
  <c r="Q180" i="2"/>
  <c r="Q181" i="2"/>
  <c r="Q182" i="2"/>
  <c r="Q183" i="2"/>
  <c r="Q184" i="2"/>
  <c r="Q185" i="2"/>
  <c r="Q186" i="2"/>
  <c r="Q187" i="2"/>
  <c r="Q188" i="2"/>
  <c r="Q189" i="2"/>
  <c r="Q190" i="2"/>
  <c r="Q191" i="2"/>
  <c r="Q192" i="2"/>
  <c r="Q193" i="2"/>
  <c r="Q194" i="2"/>
  <c r="Q195" i="2"/>
  <c r="Q196" i="2"/>
  <c r="Q197" i="2"/>
  <c r="Q198" i="2"/>
  <c r="Q199" i="2"/>
  <c r="Q200" i="2"/>
  <c r="Q201" i="2"/>
  <c r="Q202" i="2"/>
  <c r="Q203" i="2"/>
  <c r="Q204" i="2"/>
  <c r="Q205" i="2"/>
  <c r="Q206" i="2"/>
  <c r="Q207" i="2"/>
  <c r="Q208" i="2"/>
  <c r="Q209" i="2"/>
  <c r="Q210" i="2"/>
  <c r="Q211" i="2"/>
  <c r="Q212" i="2"/>
  <c r="Q213" i="2"/>
  <c r="Q214" i="2"/>
  <c r="Q215" i="2"/>
  <c r="Q216" i="2"/>
  <c r="Q217" i="2"/>
  <c r="Q218" i="2"/>
  <c r="Q219" i="2"/>
  <c r="Q220" i="2"/>
  <c r="Q221" i="2"/>
  <c r="Q222" i="2"/>
  <c r="Q223" i="2"/>
  <c r="Q224" i="2"/>
  <c r="Q225" i="2"/>
  <c r="Q226" i="2"/>
  <c r="Q227" i="2"/>
  <c r="Q228" i="2"/>
  <c r="Q229" i="2"/>
  <c r="Q230" i="2"/>
  <c r="Q231" i="2"/>
  <c r="Q232" i="2"/>
  <c r="Q233" i="2"/>
  <c r="Q234" i="2"/>
  <c r="Q235" i="2"/>
  <c r="Q236" i="2"/>
  <c r="Q237" i="2"/>
  <c r="Q238" i="2"/>
  <c r="Q239" i="2"/>
  <c r="Q240" i="2"/>
  <c r="Q241" i="2"/>
  <c r="Q242" i="2"/>
  <c r="Q243" i="2"/>
  <c r="Q244" i="2"/>
  <c r="Q245" i="2"/>
  <c r="Q246" i="2"/>
  <c r="Q247" i="2"/>
  <c r="Q248" i="2"/>
  <c r="Q249" i="2"/>
  <c r="Q250" i="2"/>
  <c r="Q251" i="2"/>
  <c r="Q252" i="2"/>
  <c r="Q253" i="2"/>
  <c r="Q254" i="2"/>
  <c r="Q255" i="2"/>
  <c r="Q256" i="2"/>
  <c r="Q133" i="2"/>
  <c r="Q134" i="2"/>
  <c r="Q135" i="2"/>
  <c r="Q136" i="2"/>
  <c r="Q137" i="2"/>
  <c r="Q138" i="2"/>
  <c r="Q139" i="2"/>
  <c r="Q140" i="2"/>
  <c r="Q141" i="2"/>
  <c r="Q142" i="2"/>
  <c r="Q143" i="2"/>
  <c r="Q144" i="2"/>
  <c r="Q145" i="2"/>
  <c r="Q146" i="2"/>
  <c r="Q147" i="2"/>
  <c r="Q112" i="2"/>
  <c r="Q113" i="2"/>
  <c r="Q114" i="2"/>
  <c r="Q115" i="2"/>
  <c r="Q116" i="2"/>
  <c r="Q117" i="2"/>
  <c r="Q118" i="2"/>
  <c r="Q119" i="2"/>
  <c r="Q120" i="2"/>
  <c r="Q121" i="2"/>
  <c r="Q122" i="2"/>
  <c r="Q123" i="2"/>
  <c r="Q124" i="2"/>
  <c r="Q125" i="2"/>
  <c r="Q126" i="2"/>
  <c r="Q127" i="2"/>
  <c r="Q128" i="2"/>
  <c r="Q129" i="2"/>
  <c r="Q130" i="2"/>
  <c r="Q131" i="2"/>
  <c r="Q132" i="2"/>
  <c r="Q97" i="2"/>
  <c r="Q98" i="2"/>
  <c r="Q99" i="2"/>
  <c r="Q100" i="2"/>
  <c r="Q101" i="2"/>
  <c r="Q102" i="2"/>
  <c r="Q103" i="2"/>
  <c r="Q104" i="2"/>
  <c r="Q105" i="2"/>
  <c r="Q106" i="2"/>
  <c r="Q107" i="2"/>
  <c r="Q108" i="2"/>
  <c r="Q109" i="2"/>
  <c r="Q110" i="2"/>
  <c r="Q111" i="2"/>
  <c r="Q80" i="2"/>
  <c r="Q81" i="2"/>
  <c r="Q82" i="2"/>
  <c r="Q83" i="2"/>
  <c r="Q84" i="2"/>
  <c r="Q85" i="2"/>
  <c r="Q86" i="2"/>
  <c r="Q87" i="2"/>
  <c r="Q88" i="2"/>
  <c r="Q89" i="2"/>
  <c r="Q90" i="2"/>
  <c r="Q91" i="2"/>
  <c r="Q92" i="2"/>
  <c r="Q93" i="2"/>
  <c r="Q94" i="2"/>
  <c r="Q95" i="2"/>
  <c r="Q96" i="2"/>
  <c r="Q72" i="2"/>
  <c r="Q73" i="2"/>
  <c r="Q74" i="2"/>
  <c r="Q75" i="2"/>
  <c r="Q76" i="2"/>
  <c r="Q77" i="2"/>
  <c r="Q78" i="2"/>
  <c r="Q79" i="2"/>
  <c r="Q55" i="2"/>
  <c r="Q56" i="2"/>
  <c r="Q57" i="2"/>
  <c r="Q58" i="2"/>
  <c r="Q59" i="2"/>
  <c r="Q60" i="2"/>
  <c r="Q61" i="2"/>
  <c r="Q62" i="2"/>
  <c r="Q63" i="2"/>
  <c r="Q64" i="2"/>
  <c r="Q65" i="2"/>
  <c r="Q66" i="2"/>
  <c r="Q67" i="2"/>
  <c r="Q68" i="2"/>
  <c r="Q69" i="2"/>
  <c r="Q70" i="2"/>
  <c r="Q71" i="2"/>
  <c r="Q46" i="2"/>
  <c r="Q47" i="2"/>
  <c r="Q48" i="2"/>
  <c r="Q49" i="2"/>
  <c r="Q50" i="2"/>
  <c r="Q51" i="2"/>
  <c r="Q52" i="2"/>
  <c r="Q53" i="2"/>
  <c r="Q54" i="2"/>
  <c r="Q39" i="2"/>
  <c r="Q40" i="2"/>
  <c r="Q41" i="2"/>
  <c r="Q42" i="2"/>
  <c r="Q43" i="2"/>
  <c r="Q44" i="2"/>
  <c r="Q45" i="2"/>
  <c r="Q29" i="2"/>
  <c r="Q30" i="2"/>
  <c r="Q31" i="2"/>
  <c r="Q32" i="2"/>
  <c r="Q33" i="2"/>
  <c r="Q34" i="2"/>
  <c r="Q35" i="2"/>
  <c r="Q36" i="2"/>
  <c r="Q37" i="2"/>
  <c r="Q38" i="2"/>
  <c r="Q24" i="2"/>
  <c r="Q25" i="2"/>
  <c r="Q26" i="2"/>
  <c r="Q27" i="2"/>
  <c r="Q28" i="2"/>
  <c r="Q21" i="2"/>
  <c r="Q22" i="2"/>
  <c r="Q23" i="2"/>
  <c r="Q19" i="2"/>
  <c r="Q20" i="2"/>
  <c r="N55" i="2"/>
  <c r="N56" i="2"/>
  <c r="N57" i="2"/>
  <c r="N58" i="2"/>
  <c r="N59" i="2"/>
  <c r="N60" i="2"/>
  <c r="N61" i="2"/>
  <c r="N62" i="2"/>
  <c r="N63" i="2"/>
  <c r="N64" i="2"/>
  <c r="N65" i="2"/>
  <c r="N66" i="2"/>
  <c r="N67" i="2"/>
  <c r="N68" i="2"/>
  <c r="N69" i="2"/>
  <c r="N70" i="2"/>
  <c r="N71" i="2"/>
  <c r="N72" i="2"/>
  <c r="N73" i="2"/>
  <c r="N74" i="2"/>
  <c r="N75" i="2"/>
  <c r="N76" i="2"/>
  <c r="N77" i="2"/>
  <c r="N78" i="2"/>
  <c r="N79" i="2"/>
  <c r="N80" i="2"/>
  <c r="N81" i="2"/>
  <c r="N82" i="2"/>
  <c r="N83" i="2"/>
  <c r="N84" i="2"/>
  <c r="N85" i="2"/>
  <c r="N86" i="2"/>
  <c r="N87" i="2"/>
  <c r="N88" i="2"/>
  <c r="N89" i="2"/>
  <c r="N90" i="2"/>
  <c r="N91" i="2"/>
  <c r="N92" i="2"/>
  <c r="N93" i="2"/>
  <c r="N94" i="2"/>
  <c r="N95" i="2"/>
  <c r="N96" i="2"/>
  <c r="N97" i="2"/>
  <c r="N98" i="2"/>
  <c r="N99" i="2"/>
  <c r="N100" i="2"/>
  <c r="N101" i="2"/>
  <c r="N102" i="2"/>
  <c r="N103" i="2"/>
  <c r="N104" i="2"/>
  <c r="N105" i="2"/>
  <c r="N106" i="2"/>
  <c r="N107" i="2"/>
  <c r="N108" i="2"/>
  <c r="N109" i="2"/>
  <c r="N110" i="2"/>
  <c r="N111" i="2"/>
  <c r="N112" i="2"/>
  <c r="N113" i="2"/>
  <c r="N114" i="2"/>
  <c r="N115" i="2"/>
  <c r="N116" i="2"/>
  <c r="N117" i="2"/>
  <c r="N118" i="2"/>
  <c r="N119" i="2"/>
  <c r="N120" i="2"/>
  <c r="N121" i="2"/>
  <c r="N122" i="2"/>
  <c r="N123" i="2"/>
  <c r="N124" i="2"/>
  <c r="N125" i="2"/>
  <c r="N126" i="2"/>
  <c r="N127" i="2"/>
  <c r="N128" i="2"/>
  <c r="N129" i="2"/>
  <c r="N130" i="2"/>
  <c r="N131" i="2"/>
  <c r="N132" i="2"/>
  <c r="N133" i="2"/>
  <c r="N134" i="2"/>
  <c r="N135" i="2"/>
  <c r="N136" i="2"/>
  <c r="N137" i="2"/>
  <c r="N138" i="2"/>
  <c r="N139" i="2"/>
  <c r="N140" i="2"/>
  <c r="N141" i="2"/>
  <c r="N142" i="2"/>
  <c r="N143" i="2"/>
  <c r="N144" i="2"/>
  <c r="N145" i="2"/>
  <c r="N146" i="2"/>
  <c r="N147" i="2"/>
  <c r="N148" i="2"/>
  <c r="N149" i="2"/>
  <c r="N150" i="2"/>
  <c r="N151" i="2"/>
  <c r="N152" i="2"/>
  <c r="N153" i="2"/>
  <c r="N154" i="2"/>
  <c r="N155" i="2"/>
  <c r="N156" i="2"/>
  <c r="N157" i="2"/>
  <c r="N158" i="2"/>
  <c r="N159" i="2"/>
  <c r="N160" i="2"/>
  <c r="N161" i="2"/>
  <c r="N162" i="2"/>
  <c r="N163" i="2"/>
  <c r="N164" i="2"/>
  <c r="N165" i="2"/>
  <c r="N166" i="2"/>
  <c r="N167" i="2"/>
  <c r="N168" i="2"/>
  <c r="N169" i="2"/>
  <c r="N170" i="2"/>
  <c r="N171" i="2"/>
  <c r="N172" i="2"/>
  <c r="N173" i="2"/>
  <c r="N174" i="2"/>
  <c r="N175" i="2"/>
  <c r="N176" i="2"/>
  <c r="N177" i="2"/>
  <c r="N178" i="2"/>
  <c r="N179" i="2"/>
  <c r="N180" i="2"/>
  <c r="N181" i="2"/>
  <c r="N182" i="2"/>
  <c r="N183" i="2"/>
  <c r="N184" i="2"/>
  <c r="N185" i="2"/>
  <c r="N186" i="2"/>
  <c r="N187" i="2"/>
  <c r="N188" i="2"/>
  <c r="N189" i="2"/>
  <c r="N190" i="2"/>
  <c r="N191" i="2"/>
  <c r="N192" i="2"/>
  <c r="N193" i="2"/>
  <c r="N194" i="2"/>
  <c r="N195" i="2"/>
  <c r="N196" i="2"/>
  <c r="N197" i="2"/>
  <c r="N198" i="2"/>
  <c r="N199" i="2"/>
  <c r="N200" i="2"/>
  <c r="N201" i="2"/>
  <c r="N202" i="2"/>
  <c r="N203" i="2"/>
  <c r="N204" i="2"/>
  <c r="N205" i="2"/>
  <c r="N206" i="2"/>
  <c r="N207" i="2"/>
  <c r="N208" i="2"/>
  <c r="N209" i="2"/>
  <c r="N210" i="2"/>
  <c r="N211" i="2"/>
  <c r="N212" i="2"/>
  <c r="N213" i="2"/>
  <c r="N214" i="2"/>
  <c r="N215" i="2"/>
  <c r="N216" i="2"/>
  <c r="N217" i="2"/>
  <c r="N218" i="2"/>
  <c r="N219" i="2"/>
  <c r="N220" i="2"/>
  <c r="N221" i="2"/>
  <c r="N222" i="2"/>
  <c r="N223" i="2"/>
  <c r="N224" i="2"/>
  <c r="N225" i="2"/>
  <c r="N226" i="2"/>
  <c r="N227" i="2"/>
  <c r="N228" i="2"/>
  <c r="N229" i="2"/>
  <c r="N230" i="2"/>
  <c r="N231" i="2"/>
  <c r="N232" i="2"/>
  <c r="N233" i="2"/>
  <c r="N234" i="2"/>
  <c r="N235" i="2"/>
  <c r="N236" i="2"/>
  <c r="N237" i="2"/>
  <c r="N238" i="2"/>
  <c r="N239" i="2"/>
  <c r="N240" i="2"/>
  <c r="N241" i="2"/>
  <c r="N242" i="2"/>
  <c r="N243" i="2"/>
  <c r="N244" i="2"/>
  <c r="N245" i="2"/>
  <c r="N246" i="2"/>
  <c r="N247" i="2"/>
  <c r="N248" i="2"/>
  <c r="N249" i="2"/>
  <c r="N250" i="2"/>
  <c r="N251" i="2"/>
  <c r="N252" i="2"/>
  <c r="N253" i="2"/>
  <c r="N254" i="2"/>
  <c r="N255" i="2"/>
  <c r="N256" i="2"/>
  <c r="N45" i="2"/>
  <c r="N46" i="2"/>
  <c r="N47" i="2"/>
  <c r="N48" i="2"/>
  <c r="N49" i="2"/>
  <c r="N50" i="2"/>
  <c r="N51" i="2"/>
  <c r="N52" i="2"/>
  <c r="N53" i="2"/>
  <c r="N54" i="2"/>
  <c r="N34" i="2"/>
  <c r="N35" i="2"/>
  <c r="N36" i="2"/>
  <c r="N37" i="2"/>
  <c r="N38" i="2"/>
  <c r="N39" i="2"/>
  <c r="N40" i="2"/>
  <c r="N41" i="2"/>
  <c r="N42" i="2"/>
  <c r="N43" i="2"/>
  <c r="N44" i="2"/>
  <c r="N26" i="2"/>
  <c r="N27" i="2"/>
  <c r="N28" i="2"/>
  <c r="N29" i="2"/>
  <c r="N30" i="2"/>
  <c r="N31" i="2"/>
  <c r="N32" i="2"/>
  <c r="N33" i="2"/>
  <c r="N21" i="2"/>
  <c r="N22" i="2"/>
  <c r="N23" i="2"/>
  <c r="N24" i="2"/>
  <c r="N25" i="2"/>
  <c r="N19" i="2"/>
  <c r="N20" i="2"/>
</calcChain>
</file>

<file path=xl/sharedStrings.xml><?xml version="1.0" encoding="utf-8"?>
<sst xmlns="http://schemas.openxmlformats.org/spreadsheetml/2006/main" count="267" uniqueCount="265">
  <si>
    <t>ANDREWS ISD</t>
  </si>
  <si>
    <t>ARANSAS COUNTY ISD</t>
  </si>
  <si>
    <t>CHARLOTTE ISD</t>
  </si>
  <si>
    <t>JOURDANTON ISD</t>
  </si>
  <si>
    <t>PLEASANTON ISD</t>
  </si>
  <si>
    <t>BELLVILLE ISD</t>
  </si>
  <si>
    <t>MEDINA ISD</t>
  </si>
  <si>
    <t>BANDERA ISD</t>
  </si>
  <si>
    <t>SEYMOUR ISD</t>
  </si>
  <si>
    <t>PAWNEE ISD</t>
  </si>
  <si>
    <t>PETTUS ISD</t>
  </si>
  <si>
    <t>ALAMO HEIGHTS ISD</t>
  </si>
  <si>
    <t>NORTH EAST ISD</t>
  </si>
  <si>
    <t>JOHNSON CITY ISD</t>
  </si>
  <si>
    <t>BLANCO ISD</t>
  </si>
  <si>
    <t>BORDEN COUNTY ISD</t>
  </si>
  <si>
    <t>IREDELL ISD</t>
  </si>
  <si>
    <t>BRAZOSPORT ISD</t>
  </si>
  <si>
    <t>SWEENY ISD</t>
  </si>
  <si>
    <t>COLLEGE STATION ISD</t>
  </si>
  <si>
    <t>CALDWELL ISD</t>
  </si>
  <si>
    <t>BURNET CISD</t>
  </si>
  <si>
    <t>MARBLE FALLS ISD</t>
  </si>
  <si>
    <t>CALHOUN COUNTY ISD</t>
  </si>
  <si>
    <t>POINT ISABEL ISD</t>
  </si>
  <si>
    <t>PANHANDLE ISD</t>
  </si>
  <si>
    <t>BARBERS HILL ISD</t>
  </si>
  <si>
    <t>BELLEVUE ISD</t>
  </si>
  <si>
    <t>MIDWAY ISD</t>
  </si>
  <si>
    <t>WHITEFACE CISD</t>
  </si>
  <si>
    <t>ROBERT LEE ISD</t>
  </si>
  <si>
    <t>PANTHER CREEK CISD</t>
  </si>
  <si>
    <t>ALLEN ISD</t>
  </si>
  <si>
    <t>FRISCO ISD</t>
  </si>
  <si>
    <t>MCKINNEY ISD</t>
  </si>
  <si>
    <t>PLANO ISD</t>
  </si>
  <si>
    <t>PROSPER ISD</t>
  </si>
  <si>
    <t>LOVEJOY ISD</t>
  </si>
  <si>
    <t>COLUMBUS ISD</t>
  </si>
  <si>
    <t>NEW BRAUNFELS ISD</t>
  </si>
  <si>
    <t>COMAL ISD</t>
  </si>
  <si>
    <t>MUENSTER ISD</t>
  </si>
  <si>
    <t>CALLISBURG ISD</t>
  </si>
  <si>
    <t>SIVELLS BEND ISD</t>
  </si>
  <si>
    <t>CRANE ISD</t>
  </si>
  <si>
    <t>CROCKETT COUNTY CONSOLIDATED CSD</t>
  </si>
  <si>
    <t>CULBERSON COUNTY-ALLAMOORE ISD</t>
  </si>
  <si>
    <t>DALHART ISD</t>
  </si>
  <si>
    <t>TEXLINE ISD</t>
  </si>
  <si>
    <t>CARROLLTON-FARMERS BRANCH ISD</t>
  </si>
  <si>
    <t>DALLAS ISD</t>
  </si>
  <si>
    <t>HIGHLAND PARK ISD</t>
  </si>
  <si>
    <t>RICHARDSON ISD</t>
  </si>
  <si>
    <t>COPPELL ISD</t>
  </si>
  <si>
    <t>KLONDIKE ISD</t>
  </si>
  <si>
    <t>SANDS CISD</t>
  </si>
  <si>
    <t>DENTON ISD</t>
  </si>
  <si>
    <t>LEWISVILLE ISD</t>
  </si>
  <si>
    <t>ARGYLE ISD</t>
  </si>
  <si>
    <t>NORTHWEST ISD</t>
  </si>
  <si>
    <t>LITTLE ELM ISD</t>
  </si>
  <si>
    <t>CUERO ISD</t>
  </si>
  <si>
    <t>NORDHEIM ISD</t>
  </si>
  <si>
    <t>YORKTOWN ISD</t>
  </si>
  <si>
    <t>WESTHOFF ISD</t>
  </si>
  <si>
    <t>CARRIZO SPRINGS CISD</t>
  </si>
  <si>
    <t>BENAVIDES ISD</t>
  </si>
  <si>
    <t>ROCKSPRINGS ISD</t>
  </si>
  <si>
    <t>NUECES CANYON CISD</t>
  </si>
  <si>
    <t>MORGAN MILL ISD</t>
  </si>
  <si>
    <t>LA GRANGE ISD</t>
  </si>
  <si>
    <t>FAYETTEVILLE ISD</t>
  </si>
  <si>
    <t>ROUND TOP-CARMINE ISD</t>
  </si>
  <si>
    <t>CROWELL ISD</t>
  </si>
  <si>
    <t>STAFFORD MSD</t>
  </si>
  <si>
    <t>MOUNT VERNON ISD</t>
  </si>
  <si>
    <t>FAIRFIELD ISD</t>
  </si>
  <si>
    <t>DEW ISD</t>
  </si>
  <si>
    <t>DILLEY ISD</t>
  </si>
  <si>
    <t>LOOP ISD</t>
  </si>
  <si>
    <t>SEMINOLE ISD</t>
  </si>
  <si>
    <t>GALVESTON ISD</t>
  </si>
  <si>
    <t>TEXAS CITY ISD</t>
  </si>
  <si>
    <t>CLEAR CREEK ISD</t>
  </si>
  <si>
    <t>FREDERICKSBURG ISD</t>
  </si>
  <si>
    <t>HARPER ISD</t>
  </si>
  <si>
    <t>GLASSCOCK COUNTY ISD</t>
  </si>
  <si>
    <t>GOLIAD ISD</t>
  </si>
  <si>
    <t>NIXON-SMILEY CISD</t>
  </si>
  <si>
    <t>GRANDVIEW-HOPKINS ISD</t>
  </si>
  <si>
    <t>POTTSBORO ISD</t>
  </si>
  <si>
    <t>ANDERSON-SHIRO CISD</t>
  </si>
  <si>
    <t>RICHARDS ISD</t>
  </si>
  <si>
    <t>PRINGLE-MORSE CISD</t>
  </si>
  <si>
    <t>DEER PARK ISD</t>
  </si>
  <si>
    <t>HOUSTON ISD</t>
  </si>
  <si>
    <t>LA PORTE ISD</t>
  </si>
  <si>
    <t>SPRING BRANCH ISD</t>
  </si>
  <si>
    <t>TOMBALL ISD</t>
  </si>
  <si>
    <t>KARNACK ISD</t>
  </si>
  <si>
    <t>CHANNING ISD</t>
  </si>
  <si>
    <t>PAINT CREEK ISD</t>
  </si>
  <si>
    <t>SAN MARCOS CISD</t>
  </si>
  <si>
    <t>DRIPPING SPRINGS ISD</t>
  </si>
  <si>
    <t>WIMBERLEY ISD</t>
  </si>
  <si>
    <t>CANADIAN ISD</t>
  </si>
  <si>
    <t>MALAKOFF ISD</t>
  </si>
  <si>
    <t>SUNDOWN ISD</t>
  </si>
  <si>
    <t>GRANBURY ISD</t>
  </si>
  <si>
    <t>BIG SPRING ISD</t>
  </si>
  <si>
    <t>FORSAN ISD</t>
  </si>
  <si>
    <t>SIERRA BLANCA ISD</t>
  </si>
  <si>
    <t>PLEMONS-STINNETT-PHILLIPS CISD</t>
  </si>
  <si>
    <t>IRION COUNTY ISD</t>
  </si>
  <si>
    <t>PERRIN-WHITT CISD</t>
  </si>
  <si>
    <t>INDUSTRIAL ISD</t>
  </si>
  <si>
    <t>FT DAVIS ISD</t>
  </si>
  <si>
    <t>PORT ARTHUR ISD</t>
  </si>
  <si>
    <t>BEAUMONT ISD</t>
  </si>
  <si>
    <t>SABINE PASS ISD</t>
  </si>
  <si>
    <t>KARNES CITY ISD</t>
  </si>
  <si>
    <t>KENEDY ISD</t>
  </si>
  <si>
    <t>RUNGE ISD</t>
  </si>
  <si>
    <t>FALLS CITY ISD</t>
  </si>
  <si>
    <t>BOERNE ISD</t>
  </si>
  <si>
    <t>COMFORT ISD</t>
  </si>
  <si>
    <t>KENEDY COUNTY WIDE CSD</t>
  </si>
  <si>
    <t>JAYTON-GIRARD ISD</t>
  </si>
  <si>
    <t>HUNT ISD</t>
  </si>
  <si>
    <t>DIVIDE ISD</t>
  </si>
  <si>
    <t>GUTHRIE CSD</t>
  </si>
  <si>
    <t>BRACKETT ISD</t>
  </si>
  <si>
    <t>CHISUM ISD</t>
  </si>
  <si>
    <t>SUDAN ISD</t>
  </si>
  <si>
    <t>COTULLA ISD</t>
  </si>
  <si>
    <t>MOULTON ISD</t>
  </si>
  <si>
    <t>SHINER ISD</t>
  </si>
  <si>
    <t>EZZELL ISD</t>
  </si>
  <si>
    <t>DIME BOX ISD</t>
  </si>
  <si>
    <t>LEON ISD</t>
  </si>
  <si>
    <t>DEVERS ISD</t>
  </si>
  <si>
    <t>GROESBECK ISD</t>
  </si>
  <si>
    <t>FOLLETT ISD</t>
  </si>
  <si>
    <t>GEORGE WEST ISD</t>
  </si>
  <si>
    <t>THREE RIVERS ISD</t>
  </si>
  <si>
    <t>LLANO ISD</t>
  </si>
  <si>
    <t>NORTH ZULCH ISD</t>
  </si>
  <si>
    <t>STANTON ISD</t>
  </si>
  <si>
    <t>GRADY ISD</t>
  </si>
  <si>
    <t>TIDEHAVEN ISD</t>
  </si>
  <si>
    <t>MATAGORDA ISD</t>
  </si>
  <si>
    <t>PALACIOS ISD</t>
  </si>
  <si>
    <t>MCMULLEN COUNTY ISD</t>
  </si>
  <si>
    <t>MIDLAND ISD</t>
  </si>
  <si>
    <t>GREENWOOD ISD</t>
  </si>
  <si>
    <t>LORAINE ISD</t>
  </si>
  <si>
    <t>WESTBROOK ISD</t>
  </si>
  <si>
    <t>FORESTBURG ISD</t>
  </si>
  <si>
    <t>CONROE ISD</t>
  </si>
  <si>
    <t>MONTGOMERY ISD</t>
  </si>
  <si>
    <t>BURKEVILLE ISD</t>
  </si>
  <si>
    <t>DEWEYVILLE ISD</t>
  </si>
  <si>
    <t>BLACKWELL CISD</t>
  </si>
  <si>
    <t>HIGHLAND ISD</t>
  </si>
  <si>
    <t>PORT ARANSAS ISD</t>
  </si>
  <si>
    <t>TULOSO-MIDWAY ISD</t>
  </si>
  <si>
    <t>WEST ORANGE-COVE CISD</t>
  </si>
  <si>
    <t>GORDON ISD</t>
  </si>
  <si>
    <t>GRAFORD ISD</t>
  </si>
  <si>
    <t>PALO PINTO ISD</t>
  </si>
  <si>
    <t>CARTHAGE ISD</t>
  </si>
  <si>
    <t>WEATHERFORD ISD</t>
  </si>
  <si>
    <t>ALEDO ISD</t>
  </si>
  <si>
    <t>GARNER ISD</t>
  </si>
  <si>
    <t>BUENA VISTA ISD</t>
  </si>
  <si>
    <t>FORT STOCKTON ISD</t>
  </si>
  <si>
    <t>IRAAN-SHEFFIELD ISD</t>
  </si>
  <si>
    <t>BUSHLAND ISD</t>
  </si>
  <si>
    <t>MARFA ISD</t>
  </si>
  <si>
    <t>REAGAN COUNTY ISD</t>
  </si>
  <si>
    <t>LEAKEY ISD</t>
  </si>
  <si>
    <t>PECOS-BARSTOW-TOYAH ISD</t>
  </si>
  <si>
    <t>BALMORHEA ISD</t>
  </si>
  <si>
    <t>AUSTWELL-TIVOLI ISD</t>
  </si>
  <si>
    <t>MIAMI ISD</t>
  </si>
  <si>
    <t>FRANKLIN ISD</t>
  </si>
  <si>
    <t>ROCKWALL ISD</t>
  </si>
  <si>
    <t>HEMPHILL ISD</t>
  </si>
  <si>
    <t>BROADDUS ISD</t>
  </si>
  <si>
    <t>COLDSPRING-OAKHURST CISD</t>
  </si>
  <si>
    <t>INGLESIDE ISD</t>
  </si>
  <si>
    <t>HERMLEIGH ISD</t>
  </si>
  <si>
    <t>SNYDER ISD</t>
  </si>
  <si>
    <t>GLEN ROSE ISD</t>
  </si>
  <si>
    <t>SAN ISIDRO ISD</t>
  </si>
  <si>
    <t>STERLING CITY ISD</t>
  </si>
  <si>
    <t>ASPERMONT ISD</t>
  </si>
  <si>
    <t>SONORA ISD</t>
  </si>
  <si>
    <t>GRAPEVINE-COLLEYVILLE ISD</t>
  </si>
  <si>
    <t>KELLER ISD</t>
  </si>
  <si>
    <t>HURST-EULESS-BEDFORD ISD</t>
  </si>
  <si>
    <t>CARROLL ISD</t>
  </si>
  <si>
    <t>TRENT ISD</t>
  </si>
  <si>
    <t>TERRELL COUNTY ISD</t>
  </si>
  <si>
    <t>THROCKMORTON ISD</t>
  </si>
  <si>
    <t>AUSTIN ISD</t>
  </si>
  <si>
    <t>EANES ISD</t>
  </si>
  <si>
    <t>DEL VALLE ISD</t>
  </si>
  <si>
    <t>LAGO VISTA ISD</t>
  </si>
  <si>
    <t>LAKE TRAVIS ISD</t>
  </si>
  <si>
    <t>MCCAMEY ISD</t>
  </si>
  <si>
    <t>RANKIN ISD</t>
  </si>
  <si>
    <t>SABINAL ISD</t>
  </si>
  <si>
    <t>UTOPIA ISD</t>
  </si>
  <si>
    <t>COMSTOCK ISD</t>
  </si>
  <si>
    <t>NURSERY ISD</t>
  </si>
  <si>
    <t>MONAHANS-WICKETT-PYOTE ISD</t>
  </si>
  <si>
    <t>GRANDFALLS-ROYALTY ISD</t>
  </si>
  <si>
    <t>BURTON ISD</t>
  </si>
  <si>
    <t>WEBB CISD</t>
  </si>
  <si>
    <t>WHARTON ISD</t>
  </si>
  <si>
    <t>KELTON ISD</t>
  </si>
  <si>
    <t>FORT ELLIOTT CISD</t>
  </si>
  <si>
    <t>GEORGETOWN ISD</t>
  </si>
  <si>
    <t>JARRELL ISD</t>
  </si>
  <si>
    <t>LIBERTY HILL ISD</t>
  </si>
  <si>
    <t>ROUND ROCK ISD</t>
  </si>
  <si>
    <t>LEANDER ISD</t>
  </si>
  <si>
    <t>KERMIT ISD</t>
  </si>
  <si>
    <t>WINK-LOVING ISD</t>
  </si>
  <si>
    <t>BRIDGEPORT ISD</t>
  </si>
  <si>
    <t>CHICO ISD</t>
  </si>
  <si>
    <t>DECATUR ISD</t>
  </si>
  <si>
    <t>SLIDELL ISD</t>
  </si>
  <si>
    <t>HAWKINS ISD</t>
  </si>
  <si>
    <t>YANTIS ISD</t>
  </si>
  <si>
    <t>DENVER CITY ISD</t>
  </si>
  <si>
    <t>PLAINS ISD</t>
  </si>
  <si>
    <t>Estimated Tier One Entitlement</t>
  </si>
  <si>
    <t>CDN</t>
  </si>
  <si>
    <t>District Name</t>
  </si>
  <si>
    <t>Estimated ASF Allotment</t>
  </si>
  <si>
    <t>Estimated 2020  State Certified District Property Value (DPV)</t>
  </si>
  <si>
    <t>Estimated TIER One Tax Rate</t>
  </si>
  <si>
    <t>Estimated Local Fund Assignment</t>
  </si>
  <si>
    <t>Estimated Tier One Excess Revenue</t>
  </si>
  <si>
    <t>Estimated Compressed M&amp;O Tax Collections</t>
  </si>
  <si>
    <t>Estimated Excess Revenue after Adjustment for M&amp;O Collections</t>
  </si>
  <si>
    <t xml:space="preserve"> Tier Two Guaranteed Yield</t>
  </si>
  <si>
    <t>Estimated 2020-2021 Chapter 48 WADA</t>
  </si>
  <si>
    <t>Estimated Chapter 48 Local Yield Per Penny Per WADA</t>
  </si>
  <si>
    <t>Estimated Tier Two Level Two Entitlement</t>
  </si>
  <si>
    <t>Estimated Tier Two Level Two Local Revenue</t>
  </si>
  <si>
    <t>Estimated Tier Two Level Two Excess Revenue</t>
  </si>
  <si>
    <t xml:space="preserve">Tier One Excess Local Revenue after adjustment for collections </t>
  </si>
  <si>
    <t>COUNT:</t>
  </si>
  <si>
    <t>Compiled on  07-09-2020</t>
  </si>
  <si>
    <t>Excess Local Revenue Level in Excess of Entitlement</t>
  </si>
  <si>
    <t>Excess Local Revenue Status Notification List</t>
  </si>
  <si>
    <t>Important Notes:</t>
  </si>
  <si>
    <t xml:space="preserve"> </t>
  </si>
  <si>
    <t>School Year 2020–2021</t>
  </si>
  <si>
    <t>1. Annually in July the TEA provides notification to district's with tier one local share under TEC, §48.256 that will exceed the district's entitlement under TEC, §48.266(a)(1) less the district's distribution from the state available school fund, and/or that the district's tier one local share described by TEC, §48.266(a)(5)(B) will exceed the amount described by TEC, §48.202(a-1)(2) for school year 2020-2021.</t>
  </si>
  <si>
    <t xml:space="preserve">3. Districts appearing on this list do not necessarily owe recapture. A list of the recapture paid by districts from 1994–2020 is available on the Excess Local web page at https://tea.texas.gov/Finance_and_Grants/State_Funding/Excess_Local_Revenue//. </t>
  </si>
  <si>
    <t>2. The following list shows all school districts that were officially notified in July (see note 1), as established in TEC, §48.269, this determination is based on estimates of enrollment for school year 2010–2021 and estimated property values for tax year 2020. Because the agency does not yet have final state certified property values for tax year 2020, the agency is using 2019 state certified property values increased by 4.01%, in accordance with the 2020–2021 General Appropriations Act, as a proxy for tax year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</si>
</sst>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_);[Red]\(&quot;$&quot;#,##0\)"/>
    <numFmt numFmtId="164" formatCode="#,##0.000"/>
    <numFmt numFmtId="165" formatCode="&quot;$&quot;#,##0"/>
    <numFmt numFmtId="166" formatCode="000000"/>
    <numFmt numFmtId="167" formatCode="&quot;$&quot;#,##0.00"/>
    <numFmt numFmtId="168" formatCode="0.0000"/>
  </numFmts>
  <fonts count="10" x14ac:knownFonts="1">
    <font>
      <sz val="11"/>
      <color theme="1"/>
      <name val="Calibri"/>
      <family val="2"/>
      <scheme val="minor"/>
    </font>
    <font>
      <sz val="11"/>
      <name val="Arial"/>
      <family val="2"/>
    </font>
    <font>
      <i/>
      <sz val="10"/>
      <name val="Calibri"/>
      <family val="2"/>
      <scheme val="minor"/>
    </font>
    <font>
      <sz val="10"/>
      <name val="Calibri"/>
      <family val="2"/>
      <scheme val="minor"/>
    </font>
    <font>
      <sz val="18"/>
      <name val="Calibri"/>
      <family val="2"/>
      <scheme val="minor"/>
    </font>
    <font>
      <sz val="12"/>
      <name val="Calibri"/>
      <family val="2"/>
      <scheme val="minor"/>
    </font>
    <font>
      <sz val="16"/>
      <name val="Calibri"/>
      <family val="2"/>
      <scheme val="minor"/>
    </font>
    <font>
      <b/>
      <sz val="16"/>
      <name val="Calibri"/>
      <family val="2"/>
      <scheme val="minor"/>
    </font>
    <font>
      <u/>
      <sz val="12"/>
      <name val="Calibri"/>
      <family val="2"/>
      <scheme val="minor"/>
    </font>
    <font>
      <sz val="11"/>
      <color theme="1"/>
      <name val="Arial"/>
      <family val="2"/>
    </font>
  </fonts>
  <fills count="3">
    <fill>
      <patternFill patternType="none"/>
    </fill>
    <fill>
      <patternFill patternType="gray125"/>
    </fill>
    <fill>
      <patternFill patternType="solid">
        <fgColor theme="0" tint="-0.249977111117893"/>
        <bgColor indexed="64"/>
      </patternFill>
    </fill>
  </fills>
  <borders count="1">
    <border>
      <left/>
      <right/>
      <top/>
      <bottom/>
      <diagonal/>
    </border>
  </borders>
  <cellStyleXfs count="1">
    <xf numFmtId="0" fontId="0" fillId="0" borderId="0"/>
  </cellStyleXfs>
  <cellXfs count="52">
    <xf numFmtId="0" fontId="0" fillId="0" borderId="0" xfId="0"/>
    <xf numFmtId="0" fontId="0" fillId="0" borderId="0" xfId="0" applyFill="1"/>
    <xf numFmtId="6" fontId="0" fillId="0" borderId="0" xfId="0" applyNumberFormat="1"/>
    <xf numFmtId="165" fontId="1" fillId="0" borderId="0" xfId="0" applyNumberFormat="1" applyFont="1"/>
    <xf numFmtId="6" fontId="0" fillId="0" borderId="0" xfId="0" quotePrefix="1" applyNumberFormat="1"/>
    <xf numFmtId="167" fontId="1" fillId="0" borderId="0" xfId="0" applyNumberFormat="1" applyFont="1"/>
    <xf numFmtId="165" fontId="0" fillId="0" borderId="0" xfId="0" applyNumberFormat="1"/>
    <xf numFmtId="166" fontId="2" fillId="0" borderId="0" xfId="0" applyNumberFormat="1" applyFont="1" applyAlignment="1">
      <alignment horizontal="left"/>
    </xf>
    <xf numFmtId="14" fontId="3" fillId="0" borderId="0" xfId="0" applyNumberFormat="1" applyFont="1"/>
    <xf numFmtId="166" fontId="3" fillId="0" borderId="0" xfId="0" applyNumberFormat="1" applyFont="1" applyAlignment="1">
      <alignment horizontal="left"/>
    </xf>
    <xf numFmtId="0" fontId="3" fillId="0" borderId="0" xfId="0" applyFont="1" applyAlignment="1">
      <alignment horizontal="left"/>
    </xf>
    <xf numFmtId="168" fontId="0" fillId="0" borderId="0" xfId="0" applyNumberFormat="1"/>
    <xf numFmtId="0" fontId="5" fillId="0" borderId="0" xfId="0" applyFont="1"/>
    <xf numFmtId="166" fontId="8" fillId="0" borderId="0" xfId="0" applyNumberFormat="1" applyFont="1" applyAlignment="1">
      <alignment horizontal="left"/>
    </xf>
    <xf numFmtId="0" fontId="5" fillId="0" borderId="0" xfId="0" applyFont="1" applyAlignment="1">
      <alignment horizontal="center"/>
    </xf>
    <xf numFmtId="165" fontId="5" fillId="0" borderId="0" xfId="0" applyNumberFormat="1" applyFont="1" applyAlignment="1">
      <alignment horizontal="center"/>
    </xf>
    <xf numFmtId="164" fontId="5" fillId="0" borderId="0" xfId="0" applyNumberFormat="1" applyFont="1" applyAlignment="1">
      <alignment horizontal="center"/>
    </xf>
    <xf numFmtId="167" fontId="5" fillId="0" borderId="0" xfId="0" applyNumberFormat="1" applyFont="1" applyAlignment="1">
      <alignment horizontal="center"/>
    </xf>
    <xf numFmtId="165" fontId="5" fillId="0" borderId="0" xfId="0" applyNumberFormat="1" applyFont="1"/>
    <xf numFmtId="167" fontId="5" fillId="0" borderId="0" xfId="0" applyNumberFormat="1" applyFont="1"/>
    <xf numFmtId="166" fontId="5" fillId="0" borderId="0" xfId="0" applyNumberFormat="1" applyFont="1" applyAlignment="1">
      <alignment horizontal="left" vertical="center"/>
    </xf>
    <xf numFmtId="0" fontId="5" fillId="0" borderId="0" xfId="0" applyFont="1" applyAlignment="1">
      <alignment horizontal="left" vertical="center"/>
    </xf>
    <xf numFmtId="165" fontId="5" fillId="0" borderId="0" xfId="0" applyNumberFormat="1" applyFont="1" applyAlignment="1">
      <alignment horizontal="left" vertical="center"/>
    </xf>
    <xf numFmtId="164" fontId="5" fillId="0" borderId="0" xfId="0" applyNumberFormat="1" applyFont="1" applyAlignment="1">
      <alignment horizontal="left" vertical="center"/>
    </xf>
    <xf numFmtId="167" fontId="5" fillId="0" borderId="0" xfId="0" applyNumberFormat="1" applyFont="1" applyAlignment="1">
      <alignment horizontal="left" vertical="center"/>
    </xf>
    <xf numFmtId="166" fontId="5" fillId="0" borderId="0" xfId="0" applyNumberFormat="1" applyFont="1" applyAlignment="1">
      <alignment horizontal="left" vertical="center" wrapText="1"/>
    </xf>
    <xf numFmtId="0" fontId="5" fillId="0" borderId="0" xfId="0" applyFont="1" applyAlignment="1">
      <alignment horizontal="left" vertical="center" wrapText="1"/>
    </xf>
    <xf numFmtId="165" fontId="5" fillId="0" borderId="0" xfId="0" applyNumberFormat="1" applyFont="1" applyAlignment="1">
      <alignment horizontal="left" vertical="center" wrapText="1"/>
    </xf>
    <xf numFmtId="164" fontId="5" fillId="0" borderId="0" xfId="0" applyNumberFormat="1" applyFont="1" applyAlignment="1">
      <alignment horizontal="left" vertical="center" wrapText="1"/>
    </xf>
    <xf numFmtId="167" fontId="5" fillId="0" borderId="0" xfId="0" applyNumberFormat="1" applyFont="1" applyAlignment="1">
      <alignment horizontal="left" vertical="center" wrapText="1"/>
    </xf>
    <xf numFmtId="166" fontId="1" fillId="2" borderId="0" xfId="0" applyNumberFormat="1" applyFont="1" applyFill="1" applyAlignment="1">
      <alignment horizontal="left" wrapText="1"/>
    </xf>
    <xf numFmtId="0" fontId="1" fillId="2" borderId="0" xfId="0" applyFont="1" applyFill="1" applyAlignment="1">
      <alignment horizontal="left" wrapText="1"/>
    </xf>
    <xf numFmtId="165" fontId="1" fillId="2" borderId="0" xfId="0" applyNumberFormat="1" applyFont="1" applyFill="1" applyAlignment="1">
      <alignment horizontal="center" wrapText="1"/>
    </xf>
    <xf numFmtId="0" fontId="1" fillId="2" borderId="0" xfId="0" applyFont="1" applyFill="1" applyAlignment="1">
      <alignment horizontal="center" wrapText="1"/>
    </xf>
    <xf numFmtId="168" fontId="1" fillId="2" borderId="0" xfId="0" applyNumberFormat="1" applyFont="1" applyFill="1" applyAlignment="1">
      <alignment horizontal="center" wrapText="1"/>
    </xf>
    <xf numFmtId="6" fontId="9" fillId="2" borderId="0" xfId="0" applyNumberFormat="1" applyFont="1" applyFill="1" applyAlignment="1">
      <alignment horizontal="center" wrapText="1"/>
    </xf>
    <xf numFmtId="167" fontId="1" fillId="2" borderId="0" xfId="0" applyNumberFormat="1" applyFont="1" applyFill="1" applyAlignment="1">
      <alignment horizontal="center" wrapText="1"/>
    </xf>
    <xf numFmtId="164" fontId="1" fillId="2" borderId="0" xfId="0" applyNumberFormat="1" applyFont="1" applyFill="1" applyAlignment="1">
      <alignment horizontal="center" wrapText="1"/>
    </xf>
    <xf numFmtId="166" fontId="9" fillId="0" borderId="0" xfId="0" applyNumberFormat="1" applyFont="1"/>
    <xf numFmtId="0" fontId="9" fillId="0" borderId="0" xfId="0" applyFont="1"/>
    <xf numFmtId="6" fontId="9" fillId="0" borderId="0" xfId="0" applyNumberFormat="1" applyFont="1"/>
    <xf numFmtId="168" fontId="9" fillId="0" borderId="0" xfId="0" applyNumberFormat="1" applyFont="1"/>
    <xf numFmtId="166" fontId="9" fillId="0" borderId="0" xfId="0" applyNumberFormat="1" applyFont="1" applyFill="1"/>
    <xf numFmtId="0" fontId="9" fillId="0" borderId="0" xfId="0" applyFont="1" applyFill="1"/>
    <xf numFmtId="6" fontId="9" fillId="0" borderId="0" xfId="0" applyNumberFormat="1" applyFont="1" applyFill="1"/>
    <xf numFmtId="168" fontId="9" fillId="0" borderId="0" xfId="0" applyNumberFormat="1" applyFont="1" applyFill="1"/>
    <xf numFmtId="0" fontId="5" fillId="0" borderId="0" xfId="0" applyFont="1" applyAlignment="1">
      <alignment horizontal="left" vertical="top"/>
    </xf>
    <xf numFmtId="0" fontId="4" fillId="2" borderId="0" xfId="0" applyFont="1" applyFill="1" applyAlignment="1">
      <alignment horizontal="center"/>
    </xf>
    <xf numFmtId="0" fontId="6" fillId="0" borderId="0" xfId="0" applyFont="1" applyAlignment="1">
      <alignment horizontal="center"/>
    </xf>
    <xf numFmtId="0" fontId="7" fillId="0" borderId="0" xfId="0" applyFont="1" applyAlignment="1">
      <alignment horizontal="center"/>
    </xf>
    <xf numFmtId="0" fontId="5" fillId="0" borderId="0" xfId="0" applyFont="1" applyAlignment="1">
      <alignment horizontal="left" vertical="top" wrapText="1"/>
    </xf>
    <xf numFmtId="0" fontId="0" fillId="0" borderId="0" xfId="0" applyAlignment="1">
      <alignment horizontal="left" vertical="top"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2C4AC2-3EED-4EB4-917A-B2CE0EF01907}">
  <dimension ref="A1:Q263"/>
  <sheetViews>
    <sheetView tabSelected="1" zoomScale="70" zoomScaleNormal="70" workbookViewId="0">
      <selection activeCell="A15" sqref="A15"/>
    </sheetView>
  </sheetViews>
  <sheetFormatPr defaultColWidth="9.42578125" defaultRowHeight="15" x14ac:dyDescent="0.25"/>
  <cols>
    <col min="1" max="1" width="11.5703125" bestFit="1" customWidth="1"/>
    <col min="2" max="2" width="36.5703125" bestFit="1" customWidth="1"/>
    <col min="3" max="3" width="19.7109375" bestFit="1" customWidth="1"/>
    <col min="4" max="4" width="14" bestFit="1" customWidth="1"/>
    <col min="5" max="5" width="22.7109375" bestFit="1" customWidth="1"/>
    <col min="6" max="6" width="16.42578125" style="11" customWidth="1"/>
    <col min="7" max="7" width="19.85546875" bestFit="1" customWidth="1"/>
    <col min="8" max="8" width="15.7109375" bestFit="1" customWidth="1"/>
    <col min="9" max="9" width="16.85546875" bestFit="1" customWidth="1"/>
    <col min="10" max="10" width="22.28515625" bestFit="1" customWidth="1"/>
    <col min="11" max="11" width="17.5703125" customWidth="1"/>
    <col min="12" max="13" width="17.42578125" customWidth="1"/>
    <col min="14" max="14" width="17.5703125" customWidth="1"/>
    <col min="15" max="15" width="15.5703125" bestFit="1" customWidth="1"/>
    <col min="16" max="16" width="22.42578125" bestFit="1" customWidth="1"/>
    <col min="17" max="17" width="18.140625" bestFit="1" customWidth="1"/>
  </cols>
  <sheetData>
    <row r="1" spans="1:16" s="12" customFormat="1" ht="23.25" x14ac:dyDescent="0.35">
      <c r="A1" s="47" t="s">
        <v>257</v>
      </c>
      <c r="B1" s="47"/>
      <c r="C1" s="47"/>
      <c r="D1" s="47"/>
      <c r="E1" s="47"/>
      <c r="F1" s="47"/>
      <c r="G1" s="47"/>
      <c r="H1" s="47"/>
      <c r="I1" s="47"/>
      <c r="J1" s="47"/>
      <c r="K1" s="47"/>
      <c r="L1" s="47"/>
      <c r="M1" s="47"/>
      <c r="N1" s="47"/>
      <c r="O1" s="47"/>
      <c r="P1" s="47"/>
    </row>
    <row r="2" spans="1:16" s="12" customFormat="1" ht="21" x14ac:dyDescent="0.35">
      <c r="A2" s="48" t="s">
        <v>261</v>
      </c>
      <c r="B2" s="48"/>
      <c r="C2" s="48"/>
      <c r="D2" s="48"/>
      <c r="E2" s="48"/>
      <c r="F2" s="48"/>
      <c r="G2" s="48"/>
      <c r="H2" s="48"/>
      <c r="I2" s="48"/>
      <c r="J2" s="48"/>
      <c r="K2" s="48"/>
      <c r="L2" s="48"/>
      <c r="M2" s="48"/>
      <c r="N2" s="48"/>
      <c r="O2" s="48"/>
      <c r="P2" s="48"/>
    </row>
    <row r="3" spans="1:16" s="12" customFormat="1" ht="21" x14ac:dyDescent="0.35">
      <c r="A3" s="49" t="s">
        <v>258</v>
      </c>
      <c r="B3" s="49"/>
      <c r="C3" s="49"/>
      <c r="D3" s="49"/>
      <c r="E3" s="49"/>
      <c r="F3" s="49"/>
      <c r="G3" s="49"/>
      <c r="H3" s="49"/>
      <c r="I3" s="49"/>
      <c r="J3" s="49"/>
      <c r="K3" s="49"/>
      <c r="L3" s="49"/>
      <c r="M3" s="49"/>
      <c r="N3" s="49"/>
      <c r="O3" s="49"/>
      <c r="P3" s="49"/>
    </row>
    <row r="4" spans="1:16" s="12" customFormat="1" ht="15.75" x14ac:dyDescent="0.25">
      <c r="A4" s="13" t="s">
        <v>259</v>
      </c>
      <c r="B4" s="14"/>
      <c r="C4" s="14" t="s">
        <v>260</v>
      </c>
      <c r="D4" s="14"/>
      <c r="E4" s="15"/>
      <c r="F4" s="15"/>
      <c r="G4" s="15"/>
      <c r="H4" s="16"/>
      <c r="I4" s="15"/>
      <c r="J4" s="15"/>
      <c r="K4" s="15"/>
      <c r="L4" s="17"/>
      <c r="M4" s="15"/>
      <c r="N4" s="18"/>
      <c r="O4" s="18"/>
      <c r="P4" s="19"/>
    </row>
    <row r="5" spans="1:16" s="12" customFormat="1" ht="15.6" customHeight="1" x14ac:dyDescent="0.25">
      <c r="A5" s="20" t="s">
        <v>260</v>
      </c>
      <c r="B5" s="21"/>
      <c r="C5" s="21"/>
      <c r="D5" s="21"/>
      <c r="E5" s="22"/>
      <c r="F5" s="22"/>
      <c r="G5" s="22"/>
      <c r="H5" s="23"/>
      <c r="I5" s="22"/>
      <c r="J5" s="22"/>
      <c r="K5" s="22"/>
      <c r="L5" s="24"/>
      <c r="M5" s="22"/>
      <c r="N5" s="18"/>
      <c r="O5" s="18"/>
      <c r="P5" s="19"/>
    </row>
    <row r="6" spans="1:16" s="12" customFormat="1" ht="15.6" customHeight="1" x14ac:dyDescent="0.25">
      <c r="A6" s="50" t="s">
        <v>262</v>
      </c>
      <c r="B6" s="50"/>
      <c r="C6" s="50"/>
      <c r="D6" s="50"/>
      <c r="E6" s="50"/>
      <c r="F6" s="50"/>
      <c r="G6" s="50"/>
      <c r="H6" s="50"/>
      <c r="I6" s="50"/>
      <c r="J6" s="50"/>
      <c r="K6" s="50"/>
      <c r="L6" s="50"/>
      <c r="M6" s="50"/>
      <c r="N6" s="51"/>
      <c r="O6" s="51"/>
      <c r="P6" s="51"/>
    </row>
    <row r="7" spans="1:16" s="12" customFormat="1" ht="15.75" x14ac:dyDescent="0.25">
      <c r="A7" s="50"/>
      <c r="B7" s="50"/>
      <c r="C7" s="50"/>
      <c r="D7" s="50"/>
      <c r="E7" s="50"/>
      <c r="F7" s="50"/>
      <c r="G7" s="50"/>
      <c r="H7" s="50"/>
      <c r="I7" s="50"/>
      <c r="J7" s="50"/>
      <c r="K7" s="50"/>
      <c r="L7" s="50"/>
      <c r="M7" s="50"/>
      <c r="N7" s="51"/>
      <c r="O7" s="51"/>
      <c r="P7" s="51"/>
    </row>
    <row r="8" spans="1:16" s="12" customFormat="1" ht="15.75" x14ac:dyDescent="0.25">
      <c r="A8" s="25"/>
      <c r="B8" s="26"/>
      <c r="C8" s="26"/>
      <c r="D8" s="26"/>
      <c r="E8" s="27"/>
      <c r="F8" s="27"/>
      <c r="G8" s="27"/>
      <c r="H8" s="28"/>
      <c r="I8" s="27"/>
      <c r="J8" s="27"/>
      <c r="K8" s="27"/>
      <c r="L8" s="29"/>
      <c r="M8" s="27"/>
      <c r="N8" s="18"/>
      <c r="O8" s="18"/>
      <c r="P8" s="19"/>
    </row>
    <row r="9" spans="1:16" s="12" customFormat="1" ht="15.6" customHeight="1" x14ac:dyDescent="0.25">
      <c r="A9" s="50" t="s">
        <v>264</v>
      </c>
      <c r="B9" s="50"/>
      <c r="C9" s="50"/>
      <c r="D9" s="50"/>
      <c r="E9" s="50"/>
      <c r="F9" s="50"/>
      <c r="G9" s="50"/>
      <c r="H9" s="50"/>
      <c r="I9" s="50"/>
      <c r="J9" s="50"/>
      <c r="K9" s="50"/>
      <c r="L9" s="50"/>
      <c r="M9" s="50"/>
      <c r="N9" s="50"/>
      <c r="O9" s="50"/>
      <c r="P9" s="50"/>
    </row>
    <row r="10" spans="1:16" s="12" customFormat="1" ht="15.75" x14ac:dyDescent="0.25">
      <c r="A10" s="50"/>
      <c r="B10" s="50"/>
      <c r="C10" s="50"/>
      <c r="D10" s="50"/>
      <c r="E10" s="50"/>
      <c r="F10" s="50"/>
      <c r="G10" s="50"/>
      <c r="H10" s="50"/>
      <c r="I10" s="50"/>
      <c r="J10" s="50"/>
      <c r="K10" s="50"/>
      <c r="L10" s="50"/>
      <c r="M10" s="50"/>
      <c r="N10" s="50"/>
      <c r="O10" s="50"/>
      <c r="P10" s="50"/>
    </row>
    <row r="11" spans="1:16" s="12" customFormat="1" ht="15.75" x14ac:dyDescent="0.25">
      <c r="A11" s="25"/>
      <c r="B11" s="26"/>
      <c r="C11" s="26"/>
      <c r="D11" s="26"/>
      <c r="E11" s="27"/>
      <c r="F11" s="27"/>
      <c r="G11" s="27"/>
      <c r="H11" s="28"/>
      <c r="I11" s="27"/>
      <c r="J11" s="27"/>
      <c r="K11" s="27"/>
      <c r="L11" s="29"/>
      <c r="M11" s="27"/>
      <c r="N11" s="18"/>
      <c r="O11" s="18"/>
      <c r="P11" s="19"/>
    </row>
    <row r="12" spans="1:16" s="12" customFormat="1" ht="15.6" customHeight="1" x14ac:dyDescent="0.25">
      <c r="A12" s="46" t="s">
        <v>263</v>
      </c>
      <c r="B12" s="46"/>
      <c r="C12" s="46"/>
      <c r="D12" s="46"/>
      <c r="E12" s="46"/>
      <c r="F12" s="46"/>
      <c r="G12" s="46"/>
      <c r="H12" s="46"/>
      <c r="I12" s="46"/>
      <c r="J12" s="46"/>
      <c r="K12" s="46"/>
      <c r="L12" s="46"/>
      <c r="M12" s="46"/>
      <c r="N12" s="46"/>
      <c r="O12" s="46"/>
      <c r="P12" s="46"/>
    </row>
    <row r="14" spans="1:16" x14ac:dyDescent="0.25">
      <c r="A14" s="7" t="s">
        <v>256</v>
      </c>
      <c r="B14" s="8"/>
    </row>
    <row r="15" spans="1:16" x14ac:dyDescent="0.25">
      <c r="A15" s="9" t="s">
        <v>255</v>
      </c>
      <c r="B15" s="10">
        <f>COUNT(A18:A256)</f>
        <v>239</v>
      </c>
    </row>
    <row r="17" spans="1:17" ht="85.5" customHeight="1" x14ac:dyDescent="0.25">
      <c r="A17" s="30" t="s">
        <v>239</v>
      </c>
      <c r="B17" s="31" t="s">
        <v>240</v>
      </c>
      <c r="C17" s="32" t="s">
        <v>238</v>
      </c>
      <c r="D17" s="32" t="s">
        <v>241</v>
      </c>
      <c r="E17" s="33" t="s">
        <v>242</v>
      </c>
      <c r="F17" s="34" t="s">
        <v>243</v>
      </c>
      <c r="G17" s="32" t="s">
        <v>244</v>
      </c>
      <c r="H17" s="32" t="s">
        <v>245</v>
      </c>
      <c r="I17" s="32" t="s">
        <v>246</v>
      </c>
      <c r="J17" s="32" t="s">
        <v>247</v>
      </c>
      <c r="K17" s="35" t="s">
        <v>254</v>
      </c>
      <c r="L17" s="36" t="s">
        <v>248</v>
      </c>
      <c r="M17" s="37" t="s">
        <v>249</v>
      </c>
      <c r="N17" s="36" t="s">
        <v>250</v>
      </c>
      <c r="O17" s="32" t="s">
        <v>251</v>
      </c>
      <c r="P17" s="32" t="s">
        <v>252</v>
      </c>
      <c r="Q17" s="32" t="s">
        <v>253</v>
      </c>
    </row>
    <row r="18" spans="1:17" x14ac:dyDescent="0.25">
      <c r="A18" s="38">
        <v>2901</v>
      </c>
      <c r="B18" s="39" t="s">
        <v>0</v>
      </c>
      <c r="C18" s="40">
        <v>33361927</v>
      </c>
      <c r="D18" s="40">
        <v>1965604</v>
      </c>
      <c r="E18" s="40">
        <v>5053697512</v>
      </c>
      <c r="F18" s="41">
        <v>0.91639999999999999</v>
      </c>
      <c r="G18" s="40">
        <v>46312084</v>
      </c>
      <c r="H18" s="40">
        <v>14915761</v>
      </c>
      <c r="I18" s="40">
        <v>43408085</v>
      </c>
      <c r="J18" s="40">
        <v>-2903999</v>
      </c>
      <c r="K18" s="40">
        <f t="shared" ref="K18:K81" si="0">IF(H18+J18&gt;0,H18+J18,0)</f>
        <v>12011762</v>
      </c>
      <c r="L18" s="39">
        <v>49.28</v>
      </c>
      <c r="M18" s="39">
        <v>5395.674</v>
      </c>
      <c r="N18" s="5">
        <f t="shared" ref="N18:N81" si="1">E18/M18/10000</f>
        <v>93.662024651600518</v>
      </c>
      <c r="O18" s="40">
        <v>0</v>
      </c>
      <c r="P18" s="40">
        <v>0</v>
      </c>
      <c r="Q18" s="3">
        <f t="shared" ref="Q18:Q82" si="2">IF(P18-O18&gt;0,P18-O18,0)</f>
        <v>0</v>
      </c>
    </row>
    <row r="19" spans="1:17" x14ac:dyDescent="0.25">
      <c r="A19" s="42">
        <v>4901</v>
      </c>
      <c r="B19" s="43" t="s">
        <v>1</v>
      </c>
      <c r="C19" s="44">
        <v>24015212</v>
      </c>
      <c r="D19" s="44">
        <v>1317101</v>
      </c>
      <c r="E19" s="44">
        <v>3111463155</v>
      </c>
      <c r="F19" s="45">
        <v>0.91639999999999999</v>
      </c>
      <c r="G19" s="44">
        <v>28513448</v>
      </c>
      <c r="H19" s="44">
        <v>5815337</v>
      </c>
      <c r="I19" s="44">
        <v>27478968</v>
      </c>
      <c r="J19" s="40">
        <v>-1034480</v>
      </c>
      <c r="K19" s="40">
        <f t="shared" si="0"/>
        <v>4780857</v>
      </c>
      <c r="L19" s="43">
        <v>49.28</v>
      </c>
      <c r="M19" s="43">
        <v>3850.9</v>
      </c>
      <c r="N19" s="5">
        <f t="shared" si="1"/>
        <v>80.798336882287259</v>
      </c>
      <c r="O19" s="44">
        <v>0</v>
      </c>
      <c r="P19" s="44">
        <v>0</v>
      </c>
      <c r="Q19" s="3">
        <f t="shared" si="2"/>
        <v>0</v>
      </c>
    </row>
    <row r="20" spans="1:17" x14ac:dyDescent="0.25">
      <c r="A20" s="42">
        <v>7901</v>
      </c>
      <c r="B20" s="43" t="s">
        <v>2</v>
      </c>
      <c r="C20" s="44">
        <v>4991602</v>
      </c>
      <c r="D20" s="44">
        <v>204165</v>
      </c>
      <c r="E20" s="44">
        <v>409282864</v>
      </c>
      <c r="F20" s="45">
        <v>0.91639999999999999</v>
      </c>
      <c r="G20" s="44">
        <v>3750668</v>
      </c>
      <c r="H20" s="44">
        <v>0</v>
      </c>
      <c r="I20" s="44">
        <v>3535095</v>
      </c>
      <c r="J20" s="40">
        <v>0</v>
      </c>
      <c r="K20" s="40">
        <f t="shared" si="0"/>
        <v>0</v>
      </c>
      <c r="L20" s="43">
        <v>49.28</v>
      </c>
      <c r="M20" s="43">
        <v>799.81200000000001</v>
      </c>
      <c r="N20" s="5">
        <f t="shared" si="1"/>
        <v>51.172383510124881</v>
      </c>
      <c r="O20" s="44">
        <v>0</v>
      </c>
      <c r="P20" s="44">
        <v>224696</v>
      </c>
      <c r="Q20" s="3">
        <f t="shared" si="2"/>
        <v>224696</v>
      </c>
    </row>
    <row r="21" spans="1:17" x14ac:dyDescent="0.25">
      <c r="A21" s="42">
        <v>7902</v>
      </c>
      <c r="B21" s="43" t="s">
        <v>3</v>
      </c>
      <c r="C21" s="44">
        <v>13101696</v>
      </c>
      <c r="D21" s="44">
        <v>714650</v>
      </c>
      <c r="E21" s="44">
        <v>1169109232</v>
      </c>
      <c r="F21" s="45">
        <v>0.91639999999999999</v>
      </c>
      <c r="G21" s="44">
        <v>10713717</v>
      </c>
      <c r="H21" s="44">
        <v>0</v>
      </c>
      <c r="I21" s="44">
        <v>10175923</v>
      </c>
      <c r="J21" s="40">
        <v>0</v>
      </c>
      <c r="K21" s="40">
        <f t="shared" si="0"/>
        <v>0</v>
      </c>
      <c r="L21" s="43">
        <v>49.28</v>
      </c>
      <c r="M21" s="43">
        <v>2105.8470000000002</v>
      </c>
      <c r="N21" s="5">
        <f t="shared" si="1"/>
        <v>55.517292186944246</v>
      </c>
      <c r="O21" s="44">
        <v>575958</v>
      </c>
      <c r="P21" s="44">
        <v>648856</v>
      </c>
      <c r="Q21" s="3">
        <f t="shared" si="2"/>
        <v>72898</v>
      </c>
    </row>
    <row r="22" spans="1:17" x14ac:dyDescent="0.25">
      <c r="A22" s="42">
        <v>7905</v>
      </c>
      <c r="B22" s="43" t="s">
        <v>4</v>
      </c>
      <c r="C22" s="44">
        <v>28335613</v>
      </c>
      <c r="D22" s="44">
        <v>1542095</v>
      </c>
      <c r="E22" s="44">
        <v>2323328491</v>
      </c>
      <c r="F22" s="45">
        <v>0.91639999999999999</v>
      </c>
      <c r="G22" s="44">
        <v>21290982</v>
      </c>
      <c r="H22" s="44">
        <v>0</v>
      </c>
      <c r="I22" s="44">
        <v>19765057</v>
      </c>
      <c r="J22" s="40">
        <v>0</v>
      </c>
      <c r="K22" s="40">
        <f t="shared" si="0"/>
        <v>0</v>
      </c>
      <c r="L22" s="43">
        <v>49.28</v>
      </c>
      <c r="M22" s="43">
        <v>4545.9549999999999</v>
      </c>
      <c r="N22" s="5">
        <f t="shared" si="1"/>
        <v>51.107599855255934</v>
      </c>
      <c r="O22" s="44">
        <v>1211973</v>
      </c>
      <c r="P22" s="44">
        <v>1256921</v>
      </c>
      <c r="Q22" s="3">
        <f t="shared" si="2"/>
        <v>44948</v>
      </c>
    </row>
    <row r="23" spans="1:17" x14ac:dyDescent="0.25">
      <c r="A23" s="42">
        <v>8901</v>
      </c>
      <c r="B23" s="43" t="s">
        <v>5</v>
      </c>
      <c r="C23" s="44">
        <v>18036322</v>
      </c>
      <c r="D23" s="44">
        <v>991427</v>
      </c>
      <c r="E23" s="44">
        <v>1452402672</v>
      </c>
      <c r="F23" s="45">
        <v>0.91639999999999999</v>
      </c>
      <c r="G23" s="44">
        <v>13309818</v>
      </c>
      <c r="H23" s="44">
        <v>0</v>
      </c>
      <c r="I23" s="44">
        <v>12783329</v>
      </c>
      <c r="J23" s="40">
        <v>0</v>
      </c>
      <c r="K23" s="40">
        <f t="shared" si="0"/>
        <v>0</v>
      </c>
      <c r="L23" s="43">
        <v>49.28</v>
      </c>
      <c r="M23" s="43">
        <v>2861.364</v>
      </c>
      <c r="N23" s="5">
        <f t="shared" si="1"/>
        <v>50.759102022671705</v>
      </c>
      <c r="O23" s="44">
        <v>351110</v>
      </c>
      <c r="P23" s="44">
        <v>361648</v>
      </c>
      <c r="Q23" s="3">
        <f t="shared" si="2"/>
        <v>10538</v>
      </c>
    </row>
    <row r="24" spans="1:17" x14ac:dyDescent="0.25">
      <c r="A24" s="38">
        <v>10901</v>
      </c>
      <c r="B24" s="39" t="s">
        <v>6</v>
      </c>
      <c r="C24" s="40">
        <v>3360864</v>
      </c>
      <c r="D24" s="40">
        <v>135076</v>
      </c>
      <c r="E24" s="40">
        <v>263417801</v>
      </c>
      <c r="F24" s="41">
        <v>0.91639999999999999</v>
      </c>
      <c r="G24" s="40">
        <v>2413961</v>
      </c>
      <c r="H24" s="40">
        <v>0</v>
      </c>
      <c r="I24" s="40">
        <v>2337951</v>
      </c>
      <c r="J24" s="40">
        <v>0</v>
      </c>
      <c r="K24" s="40">
        <f t="shared" si="0"/>
        <v>0</v>
      </c>
      <c r="L24" s="39">
        <v>49.28</v>
      </c>
      <c r="M24" s="39">
        <v>534.00900000000001</v>
      </c>
      <c r="N24" s="5">
        <f t="shared" si="1"/>
        <v>49.328344840630031</v>
      </c>
      <c r="O24" s="40">
        <v>0</v>
      </c>
      <c r="P24" s="40">
        <v>0</v>
      </c>
      <c r="Q24" s="3">
        <f t="shared" si="2"/>
        <v>0</v>
      </c>
    </row>
    <row r="25" spans="1:17" x14ac:dyDescent="0.25">
      <c r="A25" s="38">
        <v>10902</v>
      </c>
      <c r="B25" s="39" t="s">
        <v>7</v>
      </c>
      <c r="C25" s="40">
        <v>17756032</v>
      </c>
      <c r="D25" s="40">
        <v>987981</v>
      </c>
      <c r="E25" s="40">
        <v>1693327673</v>
      </c>
      <c r="F25" s="41">
        <v>0.91639999999999999</v>
      </c>
      <c r="G25" s="40">
        <v>15517655</v>
      </c>
      <c r="H25" s="40">
        <v>0</v>
      </c>
      <c r="I25" s="40">
        <v>15695244</v>
      </c>
      <c r="J25" s="40">
        <v>0</v>
      </c>
      <c r="K25" s="40">
        <f t="shared" si="0"/>
        <v>0</v>
      </c>
      <c r="L25" s="39">
        <v>49.28</v>
      </c>
      <c r="M25" s="39">
        <v>2811.7740000000003</v>
      </c>
      <c r="N25" s="5">
        <f t="shared" si="1"/>
        <v>60.222751650737216</v>
      </c>
      <c r="O25" s="40">
        <v>0</v>
      </c>
      <c r="P25" s="40">
        <v>0</v>
      </c>
      <c r="Q25" s="3">
        <f t="shared" si="2"/>
        <v>0</v>
      </c>
    </row>
    <row r="26" spans="1:17" x14ac:dyDescent="0.25">
      <c r="A26" s="38">
        <v>12901</v>
      </c>
      <c r="B26" s="39" t="s">
        <v>8</v>
      </c>
      <c r="C26" s="40">
        <v>6000662</v>
      </c>
      <c r="D26" s="40">
        <v>258412</v>
      </c>
      <c r="E26" s="40">
        <v>487159589</v>
      </c>
      <c r="F26" s="41">
        <v>0.91639999999999999</v>
      </c>
      <c r="G26" s="40">
        <v>4464330</v>
      </c>
      <c r="H26" s="40">
        <v>0</v>
      </c>
      <c r="I26" s="40">
        <v>2246249</v>
      </c>
      <c r="J26" s="40">
        <v>0</v>
      </c>
      <c r="K26" s="40">
        <f t="shared" si="0"/>
        <v>0</v>
      </c>
      <c r="L26" s="39">
        <v>49.28</v>
      </c>
      <c r="M26" s="39">
        <v>963.37200000000007</v>
      </c>
      <c r="N26" s="5">
        <f t="shared" si="1"/>
        <v>50.568169824325388</v>
      </c>
      <c r="O26" s="40">
        <v>0</v>
      </c>
      <c r="P26" s="40">
        <v>0</v>
      </c>
      <c r="Q26" s="3">
        <f t="shared" si="2"/>
        <v>0</v>
      </c>
    </row>
    <row r="27" spans="1:17" x14ac:dyDescent="0.25">
      <c r="A27" s="38">
        <v>13902</v>
      </c>
      <c r="B27" s="39" t="s">
        <v>9</v>
      </c>
      <c r="C27" s="40">
        <v>3648475</v>
      </c>
      <c r="D27" s="40">
        <v>193242</v>
      </c>
      <c r="E27" s="40">
        <v>389717717</v>
      </c>
      <c r="F27" s="41">
        <v>0.91639999999999999</v>
      </c>
      <c r="G27" s="40">
        <v>3571373</v>
      </c>
      <c r="H27" s="40">
        <v>116140</v>
      </c>
      <c r="I27" s="40">
        <v>3472990</v>
      </c>
      <c r="J27" s="40">
        <v>-98383</v>
      </c>
      <c r="K27" s="40">
        <f t="shared" si="0"/>
        <v>17757</v>
      </c>
      <c r="L27" s="39">
        <v>49.28</v>
      </c>
      <c r="M27" s="39">
        <v>586.43100000000004</v>
      </c>
      <c r="N27" s="5">
        <f t="shared" si="1"/>
        <v>66.455851924608339</v>
      </c>
      <c r="O27" s="40">
        <v>0</v>
      </c>
      <c r="P27" s="40">
        <v>0</v>
      </c>
      <c r="Q27" s="3">
        <f t="shared" si="2"/>
        <v>0</v>
      </c>
    </row>
    <row r="28" spans="1:17" x14ac:dyDescent="0.25">
      <c r="A28" s="38">
        <v>13903</v>
      </c>
      <c r="B28" s="39" t="s">
        <v>10</v>
      </c>
      <c r="C28" s="40">
        <v>4409105</v>
      </c>
      <c r="D28" s="40">
        <v>172543</v>
      </c>
      <c r="E28" s="40">
        <v>592193720</v>
      </c>
      <c r="F28" s="41">
        <v>0.91639999999999999</v>
      </c>
      <c r="G28" s="40">
        <v>5426863</v>
      </c>
      <c r="H28" s="40">
        <v>1190301</v>
      </c>
      <c r="I28" s="40">
        <v>5364627</v>
      </c>
      <c r="J28" s="40">
        <v>-62236</v>
      </c>
      <c r="K28" s="40">
        <f t="shared" si="0"/>
        <v>1128065</v>
      </c>
      <c r="L28" s="39">
        <v>49.28</v>
      </c>
      <c r="M28" s="39">
        <v>704.82</v>
      </c>
      <c r="N28" s="5">
        <f t="shared" si="1"/>
        <v>84.020561278056803</v>
      </c>
      <c r="O28" s="40">
        <v>28134</v>
      </c>
      <c r="P28" s="40">
        <v>47968</v>
      </c>
      <c r="Q28" s="3">
        <f t="shared" si="2"/>
        <v>19834</v>
      </c>
    </row>
    <row r="29" spans="1:17" x14ac:dyDescent="0.25">
      <c r="A29" s="38">
        <v>15901</v>
      </c>
      <c r="B29" s="39" t="s">
        <v>11</v>
      </c>
      <c r="C29" s="40">
        <v>34114828</v>
      </c>
      <c r="D29" s="40">
        <v>2234900</v>
      </c>
      <c r="E29" s="40">
        <v>7391689724</v>
      </c>
      <c r="F29" s="41">
        <v>0.91639999999999999</v>
      </c>
      <c r="G29" s="40">
        <v>67737445</v>
      </c>
      <c r="H29" s="40">
        <v>35857517</v>
      </c>
      <c r="I29" s="40">
        <v>65143688</v>
      </c>
      <c r="J29" s="40">
        <v>-2593757</v>
      </c>
      <c r="K29" s="40">
        <f t="shared" si="0"/>
        <v>33263760</v>
      </c>
      <c r="L29" s="39">
        <v>49.28</v>
      </c>
      <c r="M29" s="39">
        <v>5509.9850000000006</v>
      </c>
      <c r="N29" s="5">
        <f t="shared" si="1"/>
        <v>134.1508139132865</v>
      </c>
      <c r="O29" s="40">
        <v>0</v>
      </c>
      <c r="P29" s="40">
        <v>0</v>
      </c>
      <c r="Q29" s="3">
        <f t="shared" si="2"/>
        <v>0</v>
      </c>
    </row>
    <row r="30" spans="1:17" s="1" customFormat="1" x14ac:dyDescent="0.25">
      <c r="A30" s="38">
        <v>15910</v>
      </c>
      <c r="B30" s="39" t="s">
        <v>12</v>
      </c>
      <c r="C30" s="40">
        <v>480275792</v>
      </c>
      <c r="D30" s="40">
        <v>28570908</v>
      </c>
      <c r="E30" s="40">
        <v>43832241923</v>
      </c>
      <c r="F30" s="41">
        <v>0.91639999999999999</v>
      </c>
      <c r="G30" s="40">
        <v>401678665</v>
      </c>
      <c r="H30" s="40">
        <v>0</v>
      </c>
      <c r="I30" s="40">
        <v>383058462</v>
      </c>
      <c r="J30" s="40">
        <v>0</v>
      </c>
      <c r="K30" s="40">
        <f t="shared" si="0"/>
        <v>0</v>
      </c>
      <c r="L30" s="39">
        <v>49.28</v>
      </c>
      <c r="M30" s="39">
        <v>77199.995999999999</v>
      </c>
      <c r="N30" s="5">
        <f t="shared" si="1"/>
        <v>56.777518386140848</v>
      </c>
      <c r="O30" s="40">
        <v>0</v>
      </c>
      <c r="P30" s="40">
        <v>0</v>
      </c>
      <c r="Q30" s="3">
        <f t="shared" si="2"/>
        <v>0</v>
      </c>
    </row>
    <row r="31" spans="1:17" s="1" customFormat="1" x14ac:dyDescent="0.25">
      <c r="A31" s="38">
        <v>16901</v>
      </c>
      <c r="B31" s="39" t="s">
        <v>13</v>
      </c>
      <c r="C31" s="40">
        <v>6634308</v>
      </c>
      <c r="D31" s="40">
        <v>293185</v>
      </c>
      <c r="E31" s="40">
        <v>963174743</v>
      </c>
      <c r="F31" s="41">
        <v>0.91639999999999999</v>
      </c>
      <c r="G31" s="40">
        <v>8826533</v>
      </c>
      <c r="H31" s="40">
        <v>2485410</v>
      </c>
      <c r="I31" s="40">
        <v>8501871</v>
      </c>
      <c r="J31" s="40">
        <v>-324662</v>
      </c>
      <c r="K31" s="40">
        <f t="shared" si="0"/>
        <v>2160748</v>
      </c>
      <c r="L31" s="39">
        <v>49.28</v>
      </c>
      <c r="M31" s="39">
        <v>1057.0640000000001</v>
      </c>
      <c r="N31" s="5">
        <f t="shared" si="1"/>
        <v>91.117921242233209</v>
      </c>
      <c r="O31" s="40">
        <v>0</v>
      </c>
      <c r="P31" s="40">
        <v>0</v>
      </c>
      <c r="Q31" s="3">
        <f t="shared" si="2"/>
        <v>0</v>
      </c>
    </row>
    <row r="32" spans="1:17" s="1" customFormat="1" x14ac:dyDescent="0.25">
      <c r="A32" s="38">
        <v>16902</v>
      </c>
      <c r="B32" s="39" t="s">
        <v>14</v>
      </c>
      <c r="C32" s="40">
        <v>9623271</v>
      </c>
      <c r="D32" s="40">
        <v>466871</v>
      </c>
      <c r="E32" s="40">
        <v>1049490012</v>
      </c>
      <c r="F32" s="41">
        <v>0.91639999999999999</v>
      </c>
      <c r="G32" s="40">
        <v>9617526</v>
      </c>
      <c r="H32" s="40">
        <v>461126</v>
      </c>
      <c r="I32" s="40">
        <v>9352397</v>
      </c>
      <c r="J32" s="40">
        <v>-265129</v>
      </c>
      <c r="K32" s="40">
        <f t="shared" si="0"/>
        <v>195997</v>
      </c>
      <c r="L32" s="39">
        <v>49.28</v>
      </c>
      <c r="M32" s="39">
        <v>1536.854</v>
      </c>
      <c r="N32" s="5">
        <f t="shared" si="1"/>
        <v>68.288205125535669</v>
      </c>
      <c r="O32" s="40">
        <v>0</v>
      </c>
      <c r="P32" s="40">
        <v>0</v>
      </c>
      <c r="Q32" s="3">
        <f t="shared" si="2"/>
        <v>0</v>
      </c>
    </row>
    <row r="33" spans="1:17" s="1" customFormat="1" x14ac:dyDescent="0.25">
      <c r="A33" s="38">
        <v>17901</v>
      </c>
      <c r="B33" s="39" t="s">
        <v>15</v>
      </c>
      <c r="C33" s="40">
        <v>2484814</v>
      </c>
      <c r="D33" s="40">
        <v>93481</v>
      </c>
      <c r="E33" s="40">
        <v>750358399</v>
      </c>
      <c r="F33" s="41">
        <v>0.91639999999999999</v>
      </c>
      <c r="G33" s="40">
        <v>6876284</v>
      </c>
      <c r="H33" s="40">
        <v>4484951</v>
      </c>
      <c r="I33" s="40">
        <v>7075408</v>
      </c>
      <c r="J33" s="40">
        <v>0</v>
      </c>
      <c r="K33" s="40">
        <f t="shared" si="0"/>
        <v>4484951</v>
      </c>
      <c r="L33" s="39">
        <v>49.28</v>
      </c>
      <c r="M33" s="39">
        <v>382.68200000000002</v>
      </c>
      <c r="N33" s="5">
        <f t="shared" si="1"/>
        <v>196.0788328168035</v>
      </c>
      <c r="O33" s="40">
        <v>0</v>
      </c>
      <c r="P33" s="40">
        <v>0</v>
      </c>
      <c r="Q33" s="3">
        <f t="shared" si="2"/>
        <v>0</v>
      </c>
    </row>
    <row r="34" spans="1:17" s="1" customFormat="1" x14ac:dyDescent="0.25">
      <c r="A34" s="38">
        <v>18906</v>
      </c>
      <c r="B34" s="39" t="s">
        <v>16</v>
      </c>
      <c r="C34" s="40">
        <v>1758374</v>
      </c>
      <c r="D34" s="40">
        <v>68030</v>
      </c>
      <c r="E34" s="40">
        <v>139549518</v>
      </c>
      <c r="F34" s="41">
        <v>0.91639999999999999</v>
      </c>
      <c r="G34" s="40">
        <v>1278832</v>
      </c>
      <c r="H34" s="40">
        <v>0</v>
      </c>
      <c r="I34" s="40">
        <v>1270381</v>
      </c>
      <c r="J34" s="40">
        <v>0</v>
      </c>
      <c r="K34" s="40">
        <f t="shared" si="0"/>
        <v>0</v>
      </c>
      <c r="L34" s="39">
        <v>49.28</v>
      </c>
      <c r="M34" s="39">
        <v>277.74400000000003</v>
      </c>
      <c r="N34" s="5">
        <f t="shared" si="1"/>
        <v>50.243936142634936</v>
      </c>
      <c r="O34" s="40">
        <v>0</v>
      </c>
      <c r="P34" s="40">
        <v>0</v>
      </c>
      <c r="Q34" s="3">
        <f t="shared" si="2"/>
        <v>0</v>
      </c>
    </row>
    <row r="35" spans="1:17" s="1" customFormat="1" x14ac:dyDescent="0.25">
      <c r="A35" s="38">
        <v>20905</v>
      </c>
      <c r="B35" s="39" t="s">
        <v>17</v>
      </c>
      <c r="C35" s="40">
        <v>94957822</v>
      </c>
      <c r="D35" s="40">
        <v>5285773</v>
      </c>
      <c r="E35" s="40">
        <v>13717050265</v>
      </c>
      <c r="F35" s="41">
        <v>0.91639999999999999</v>
      </c>
      <c r="G35" s="40">
        <v>125703049</v>
      </c>
      <c r="H35" s="40">
        <v>36031000</v>
      </c>
      <c r="I35" s="40">
        <v>121141822</v>
      </c>
      <c r="J35" s="40">
        <v>-4561227</v>
      </c>
      <c r="K35" s="40">
        <f t="shared" si="0"/>
        <v>31469773</v>
      </c>
      <c r="L35" s="39">
        <v>49.28</v>
      </c>
      <c r="M35" s="39">
        <v>15328.272000000001</v>
      </c>
      <c r="N35" s="5">
        <f t="shared" si="1"/>
        <v>89.488562474622057</v>
      </c>
      <c r="O35" s="40">
        <v>0</v>
      </c>
      <c r="P35" s="40">
        <v>0</v>
      </c>
      <c r="Q35" s="3">
        <f t="shared" si="2"/>
        <v>0</v>
      </c>
    </row>
    <row r="36" spans="1:17" s="1" customFormat="1" x14ac:dyDescent="0.25">
      <c r="A36" s="38">
        <v>20906</v>
      </c>
      <c r="B36" s="39" t="s">
        <v>18</v>
      </c>
      <c r="C36" s="40">
        <v>15638340</v>
      </c>
      <c r="D36" s="40">
        <v>899565</v>
      </c>
      <c r="E36" s="40">
        <v>1976504906</v>
      </c>
      <c r="F36" s="41">
        <v>0.91639999999999999</v>
      </c>
      <c r="G36" s="40">
        <v>18112691</v>
      </c>
      <c r="H36" s="40">
        <v>3373916</v>
      </c>
      <c r="I36" s="40">
        <v>15708076</v>
      </c>
      <c r="J36" s="40">
        <v>-2404615</v>
      </c>
      <c r="K36" s="40">
        <f t="shared" si="0"/>
        <v>969301</v>
      </c>
      <c r="L36" s="39">
        <v>49.28</v>
      </c>
      <c r="M36" s="39">
        <v>2513.8810000000003</v>
      </c>
      <c r="N36" s="5">
        <f t="shared" si="1"/>
        <v>78.623646306249171</v>
      </c>
      <c r="O36" s="40">
        <v>0</v>
      </c>
      <c r="P36" s="40">
        <v>0</v>
      </c>
      <c r="Q36" s="3">
        <f t="shared" si="2"/>
        <v>0</v>
      </c>
    </row>
    <row r="37" spans="1:17" s="1" customFormat="1" x14ac:dyDescent="0.25">
      <c r="A37" s="38">
        <v>21901</v>
      </c>
      <c r="B37" s="39" t="s">
        <v>19</v>
      </c>
      <c r="C37" s="40">
        <v>105962924</v>
      </c>
      <c r="D37" s="40">
        <v>6245863</v>
      </c>
      <c r="E37" s="40">
        <v>11112862984</v>
      </c>
      <c r="F37" s="41">
        <v>0.91639999999999999</v>
      </c>
      <c r="G37" s="40">
        <v>101838276</v>
      </c>
      <c r="H37" s="40">
        <v>2121215</v>
      </c>
      <c r="I37" s="40">
        <v>98435388</v>
      </c>
      <c r="J37" s="40">
        <v>-3402888</v>
      </c>
      <c r="K37" s="40">
        <f t="shared" si="0"/>
        <v>0</v>
      </c>
      <c r="L37" s="39">
        <v>49.28</v>
      </c>
      <c r="M37" s="39">
        <v>17046.741000000002</v>
      </c>
      <c r="N37" s="5">
        <f t="shared" si="1"/>
        <v>65.190542778822063</v>
      </c>
      <c r="O37" s="40">
        <v>0</v>
      </c>
      <c r="P37" s="40">
        <v>0</v>
      </c>
      <c r="Q37" s="3">
        <f t="shared" si="2"/>
        <v>0</v>
      </c>
    </row>
    <row r="38" spans="1:17" s="1" customFormat="1" x14ac:dyDescent="0.25">
      <c r="A38" s="38">
        <v>26901</v>
      </c>
      <c r="B38" s="39" t="s">
        <v>20</v>
      </c>
      <c r="C38" s="40">
        <v>14791237</v>
      </c>
      <c r="D38" s="40">
        <v>769984</v>
      </c>
      <c r="E38" s="40">
        <v>1327767269</v>
      </c>
      <c r="F38" s="41">
        <v>0.91639999999999999</v>
      </c>
      <c r="G38" s="40">
        <v>12167659</v>
      </c>
      <c r="H38" s="40">
        <v>0</v>
      </c>
      <c r="I38" s="40">
        <v>10996827</v>
      </c>
      <c r="J38" s="40">
        <v>0</v>
      </c>
      <c r="K38" s="40">
        <f t="shared" si="0"/>
        <v>0</v>
      </c>
      <c r="L38" s="39">
        <v>49.28</v>
      </c>
      <c r="M38" s="39">
        <v>2362.3679999999999</v>
      </c>
      <c r="N38" s="5">
        <f t="shared" si="1"/>
        <v>56.204929502939422</v>
      </c>
      <c r="O38" s="40">
        <v>317820</v>
      </c>
      <c r="P38" s="40">
        <v>362480</v>
      </c>
      <c r="Q38" s="3">
        <f t="shared" si="2"/>
        <v>44660</v>
      </c>
    </row>
    <row r="39" spans="1:17" s="1" customFormat="1" x14ac:dyDescent="0.25">
      <c r="A39" s="38">
        <v>27903</v>
      </c>
      <c r="B39" s="39" t="s">
        <v>21</v>
      </c>
      <c r="C39" s="40">
        <v>28048438</v>
      </c>
      <c r="D39" s="40">
        <v>1430919</v>
      </c>
      <c r="E39" s="40">
        <v>2964994387</v>
      </c>
      <c r="F39" s="41">
        <v>0.91639999999999999</v>
      </c>
      <c r="G39" s="40">
        <v>27171209</v>
      </c>
      <c r="H39" s="40">
        <v>553690</v>
      </c>
      <c r="I39" s="40">
        <v>25963428</v>
      </c>
      <c r="J39" s="40">
        <v>-1207781</v>
      </c>
      <c r="K39" s="40">
        <f t="shared" si="0"/>
        <v>0</v>
      </c>
      <c r="L39" s="39">
        <v>49.28</v>
      </c>
      <c r="M39" s="39">
        <v>4452.3850000000002</v>
      </c>
      <c r="N39" s="5">
        <f t="shared" si="1"/>
        <v>66.593396280869683</v>
      </c>
      <c r="O39" s="40">
        <v>0</v>
      </c>
      <c r="P39" s="40">
        <v>0</v>
      </c>
      <c r="Q39" s="3">
        <f t="shared" si="2"/>
        <v>0</v>
      </c>
    </row>
    <row r="40" spans="1:17" s="1" customFormat="1" x14ac:dyDescent="0.25">
      <c r="A40" s="38">
        <v>27904</v>
      </c>
      <c r="B40" s="39" t="s">
        <v>22</v>
      </c>
      <c r="C40" s="40">
        <v>35136328</v>
      </c>
      <c r="D40" s="40">
        <v>1907374</v>
      </c>
      <c r="E40" s="40">
        <v>4424371867</v>
      </c>
      <c r="F40" s="41">
        <v>0.91639999999999999</v>
      </c>
      <c r="G40" s="40">
        <v>40544944</v>
      </c>
      <c r="H40" s="40">
        <v>7315990</v>
      </c>
      <c r="I40" s="40">
        <v>39234952</v>
      </c>
      <c r="J40" s="40">
        <v>-1309992</v>
      </c>
      <c r="K40" s="40">
        <f t="shared" si="0"/>
        <v>6005998</v>
      </c>
      <c r="L40" s="39">
        <v>49.28</v>
      </c>
      <c r="M40" s="39">
        <v>5612.8050000000003</v>
      </c>
      <c r="N40" s="5">
        <f t="shared" si="1"/>
        <v>78.826395483185323</v>
      </c>
      <c r="O40" s="40">
        <v>0</v>
      </c>
      <c r="P40" s="40">
        <v>0</v>
      </c>
      <c r="Q40" s="3">
        <f t="shared" si="2"/>
        <v>0</v>
      </c>
    </row>
    <row r="41" spans="1:17" s="1" customFormat="1" x14ac:dyDescent="0.25">
      <c r="A41" s="38">
        <v>29901</v>
      </c>
      <c r="B41" s="39" t="s">
        <v>23</v>
      </c>
      <c r="C41" s="40">
        <v>30639532</v>
      </c>
      <c r="D41" s="40">
        <v>1667392</v>
      </c>
      <c r="E41" s="40">
        <v>3832166927</v>
      </c>
      <c r="F41" s="41">
        <v>0.91639999999999999</v>
      </c>
      <c r="G41" s="40">
        <v>35117978</v>
      </c>
      <c r="H41" s="40">
        <v>6145838</v>
      </c>
      <c r="I41" s="40">
        <v>32697379</v>
      </c>
      <c r="J41" s="40">
        <v>-2420599</v>
      </c>
      <c r="K41" s="40">
        <f t="shared" si="0"/>
        <v>3725239</v>
      </c>
      <c r="L41" s="39">
        <v>49.28</v>
      </c>
      <c r="M41" s="39">
        <v>4915.33</v>
      </c>
      <c r="N41" s="5">
        <f t="shared" si="1"/>
        <v>77.963573696984753</v>
      </c>
      <c r="O41" s="40">
        <v>0</v>
      </c>
      <c r="P41" s="40">
        <v>0</v>
      </c>
      <c r="Q41" s="3">
        <f t="shared" si="2"/>
        <v>0</v>
      </c>
    </row>
    <row r="42" spans="1:17" s="1" customFormat="1" x14ac:dyDescent="0.25">
      <c r="A42" s="38">
        <v>31909</v>
      </c>
      <c r="B42" s="39" t="s">
        <v>24</v>
      </c>
      <c r="C42" s="40">
        <v>19796029</v>
      </c>
      <c r="D42" s="40">
        <v>947343</v>
      </c>
      <c r="E42" s="40">
        <v>4057289575</v>
      </c>
      <c r="F42" s="41">
        <v>0.91639999999999999</v>
      </c>
      <c r="G42" s="40">
        <v>37181002</v>
      </c>
      <c r="H42" s="40">
        <v>18332316</v>
      </c>
      <c r="I42" s="40">
        <v>37126189</v>
      </c>
      <c r="J42" s="40">
        <v>-54813</v>
      </c>
      <c r="K42" s="40">
        <f t="shared" si="0"/>
        <v>18277503</v>
      </c>
      <c r="L42" s="39">
        <v>49.28</v>
      </c>
      <c r="M42" s="39">
        <v>3180.5060000000003</v>
      </c>
      <c r="N42" s="5">
        <f t="shared" si="1"/>
        <v>127.56742401995153</v>
      </c>
      <c r="O42" s="40">
        <v>0</v>
      </c>
      <c r="P42" s="40">
        <v>0</v>
      </c>
      <c r="Q42" s="3">
        <f t="shared" si="2"/>
        <v>0</v>
      </c>
    </row>
    <row r="43" spans="1:17" x14ac:dyDescent="0.25">
      <c r="A43" s="38">
        <v>33902</v>
      </c>
      <c r="B43" s="39" t="s">
        <v>25</v>
      </c>
      <c r="C43" s="40">
        <v>6596875</v>
      </c>
      <c r="D43" s="40">
        <v>284874</v>
      </c>
      <c r="E43" s="40">
        <v>560453202</v>
      </c>
      <c r="F43" s="41">
        <v>0.91639999999999999</v>
      </c>
      <c r="G43" s="40">
        <v>5135993</v>
      </c>
      <c r="H43" s="40">
        <v>0</v>
      </c>
      <c r="I43" s="40">
        <v>4705492</v>
      </c>
      <c r="J43" s="40">
        <v>0</v>
      </c>
      <c r="K43" s="40">
        <f t="shared" si="0"/>
        <v>0</v>
      </c>
      <c r="L43" s="39">
        <v>49.28</v>
      </c>
      <c r="M43" s="39">
        <v>1056.6880000000001</v>
      </c>
      <c r="N43" s="5">
        <f t="shared" si="1"/>
        <v>53.038664392895534</v>
      </c>
      <c r="O43" s="40">
        <v>0</v>
      </c>
      <c r="P43" s="40">
        <v>0</v>
      </c>
      <c r="Q43" s="3">
        <f t="shared" si="2"/>
        <v>0</v>
      </c>
    </row>
    <row r="44" spans="1:17" x14ac:dyDescent="0.25">
      <c r="A44" s="38">
        <v>36902</v>
      </c>
      <c r="B44" s="39" t="s">
        <v>26</v>
      </c>
      <c r="C44" s="40">
        <v>45009913</v>
      </c>
      <c r="D44" s="40">
        <v>2841711</v>
      </c>
      <c r="E44" s="40">
        <v>6066806798</v>
      </c>
      <c r="F44" s="41">
        <v>0.91639999999999999</v>
      </c>
      <c r="G44" s="40">
        <v>55596217</v>
      </c>
      <c r="H44" s="40">
        <v>13428015</v>
      </c>
      <c r="I44" s="40">
        <v>46646415</v>
      </c>
      <c r="J44" s="40">
        <v>-8949802</v>
      </c>
      <c r="K44" s="40">
        <f t="shared" si="0"/>
        <v>4478213</v>
      </c>
      <c r="L44" s="39">
        <v>49.28</v>
      </c>
      <c r="M44" s="39">
        <v>7223.2950000000001</v>
      </c>
      <c r="N44" s="5">
        <f t="shared" si="1"/>
        <v>83.989464614140772</v>
      </c>
      <c r="O44" s="40">
        <v>0</v>
      </c>
      <c r="P44" s="40">
        <v>0</v>
      </c>
      <c r="Q44" s="3">
        <f t="shared" si="2"/>
        <v>0</v>
      </c>
    </row>
    <row r="45" spans="1:17" x14ac:dyDescent="0.25">
      <c r="A45" s="38">
        <v>39904</v>
      </c>
      <c r="B45" s="39" t="s">
        <v>27</v>
      </c>
      <c r="C45" s="40">
        <v>1526329</v>
      </c>
      <c r="D45" s="40">
        <v>62706</v>
      </c>
      <c r="E45" s="40">
        <v>140606110</v>
      </c>
      <c r="F45" s="41">
        <v>0.91639999999999999</v>
      </c>
      <c r="G45" s="40">
        <v>1288514</v>
      </c>
      <c r="H45" s="40">
        <v>0</v>
      </c>
      <c r="I45" s="40">
        <v>1233584</v>
      </c>
      <c r="J45" s="40">
        <v>0</v>
      </c>
      <c r="K45" s="40">
        <f t="shared" si="0"/>
        <v>0</v>
      </c>
      <c r="L45" s="39">
        <v>49.28</v>
      </c>
      <c r="M45" s="39">
        <v>246.12800000000001</v>
      </c>
      <c r="N45" s="5">
        <f t="shared" si="1"/>
        <v>57.127230546707402</v>
      </c>
      <c r="O45" s="40">
        <v>67681</v>
      </c>
      <c r="P45" s="40">
        <v>78458</v>
      </c>
      <c r="Q45" s="3">
        <f t="shared" si="2"/>
        <v>10777</v>
      </c>
    </row>
    <row r="46" spans="1:17" x14ac:dyDescent="0.25">
      <c r="A46" s="38">
        <v>40902</v>
      </c>
      <c r="B46" s="39" t="s">
        <v>29</v>
      </c>
      <c r="C46" s="40">
        <v>3413799</v>
      </c>
      <c r="D46" s="40">
        <v>139480</v>
      </c>
      <c r="E46" s="40">
        <v>473180977</v>
      </c>
      <c r="F46" s="41">
        <v>0.91639999999999999</v>
      </c>
      <c r="G46" s="40">
        <v>4336230</v>
      </c>
      <c r="H46" s="40">
        <v>1061911</v>
      </c>
      <c r="I46" s="40">
        <v>4442689</v>
      </c>
      <c r="J46" s="40">
        <v>0</v>
      </c>
      <c r="K46" s="40">
        <f t="shared" si="0"/>
        <v>1061911</v>
      </c>
      <c r="L46" s="39">
        <v>49.28</v>
      </c>
      <c r="M46" s="39">
        <v>545.85400000000004</v>
      </c>
      <c r="N46" s="5">
        <f t="shared" si="1"/>
        <v>86.686362470550733</v>
      </c>
      <c r="O46" s="40">
        <v>0</v>
      </c>
      <c r="P46" s="40">
        <v>0</v>
      </c>
      <c r="Q46" s="3">
        <f t="shared" si="2"/>
        <v>0</v>
      </c>
    </row>
    <row r="47" spans="1:17" x14ac:dyDescent="0.25">
      <c r="A47" s="38">
        <v>41902</v>
      </c>
      <c r="B47" s="39" t="s">
        <v>30</v>
      </c>
      <c r="C47" s="40">
        <v>3132501</v>
      </c>
      <c r="D47" s="40">
        <v>116416</v>
      </c>
      <c r="E47" s="40">
        <v>265839801</v>
      </c>
      <c r="F47" s="41">
        <v>0.91639999999999999</v>
      </c>
      <c r="G47" s="40">
        <v>2436156</v>
      </c>
      <c r="H47" s="40">
        <v>0</v>
      </c>
      <c r="I47" s="40">
        <v>2388909</v>
      </c>
      <c r="J47" s="40">
        <v>0</v>
      </c>
      <c r="K47" s="40">
        <f t="shared" si="0"/>
        <v>0</v>
      </c>
      <c r="L47" s="39">
        <v>49.28</v>
      </c>
      <c r="M47" s="39">
        <v>495.91800000000001</v>
      </c>
      <c r="N47" s="5">
        <f t="shared" si="1"/>
        <v>53.605596288096017</v>
      </c>
      <c r="O47" s="40">
        <v>0</v>
      </c>
      <c r="P47" s="40">
        <v>0</v>
      </c>
      <c r="Q47" s="3">
        <f t="shared" si="2"/>
        <v>0</v>
      </c>
    </row>
    <row r="48" spans="1:17" x14ac:dyDescent="0.25">
      <c r="A48" s="38">
        <v>42905</v>
      </c>
      <c r="B48" s="39" t="s">
        <v>31</v>
      </c>
      <c r="C48" s="40">
        <v>1857253</v>
      </c>
      <c r="D48" s="40">
        <v>68914</v>
      </c>
      <c r="E48" s="40">
        <v>153596198</v>
      </c>
      <c r="F48" s="41">
        <v>0.91639999999999999</v>
      </c>
      <c r="G48" s="40">
        <v>1407556</v>
      </c>
      <c r="H48" s="40">
        <v>0</v>
      </c>
      <c r="I48" s="40">
        <v>1390484</v>
      </c>
      <c r="J48" s="40">
        <v>0</v>
      </c>
      <c r="K48" s="40">
        <f t="shared" si="0"/>
        <v>0</v>
      </c>
      <c r="L48" s="39">
        <v>49.28</v>
      </c>
      <c r="M48" s="39">
        <v>288.20400000000001</v>
      </c>
      <c r="N48" s="5">
        <f t="shared" si="1"/>
        <v>53.29426309142135</v>
      </c>
      <c r="O48" s="40">
        <v>81808</v>
      </c>
      <c r="P48" s="40">
        <v>88471</v>
      </c>
      <c r="Q48" s="3">
        <f t="shared" si="2"/>
        <v>6663</v>
      </c>
    </row>
    <row r="49" spans="1:17" x14ac:dyDescent="0.25">
      <c r="A49" s="38">
        <v>43901</v>
      </c>
      <c r="B49" s="39" t="s">
        <v>32</v>
      </c>
      <c r="C49" s="40">
        <v>157609566</v>
      </c>
      <c r="D49" s="40">
        <v>9988180</v>
      </c>
      <c r="E49" s="40">
        <v>15512604292</v>
      </c>
      <c r="F49" s="41">
        <v>0.91639999999999999</v>
      </c>
      <c r="G49" s="40">
        <v>142157506</v>
      </c>
      <c r="H49" s="40">
        <v>0</v>
      </c>
      <c r="I49" s="40">
        <v>138254868</v>
      </c>
      <c r="J49" s="40">
        <v>0</v>
      </c>
      <c r="K49" s="40">
        <f t="shared" si="0"/>
        <v>0</v>
      </c>
      <c r="L49" s="39">
        <v>49.28</v>
      </c>
      <c r="M49" s="39">
        <v>25428.929</v>
      </c>
      <c r="N49" s="5">
        <f t="shared" si="1"/>
        <v>61.003765797607912</v>
      </c>
      <c r="O49" s="40">
        <v>4736860</v>
      </c>
      <c r="P49" s="40">
        <v>5863764</v>
      </c>
      <c r="Q49" s="3">
        <f t="shared" si="2"/>
        <v>1126904</v>
      </c>
    </row>
    <row r="50" spans="1:17" x14ac:dyDescent="0.25">
      <c r="A50" s="38">
        <v>43905</v>
      </c>
      <c r="B50" s="39" t="s">
        <v>33</v>
      </c>
      <c r="C50" s="40">
        <v>450283186</v>
      </c>
      <c r="D50" s="40">
        <v>28562692</v>
      </c>
      <c r="E50" s="40">
        <v>42851605523</v>
      </c>
      <c r="F50" s="41">
        <v>0.91639999999999999</v>
      </c>
      <c r="G50" s="40">
        <v>392692113</v>
      </c>
      <c r="H50" s="40">
        <v>0</v>
      </c>
      <c r="I50" s="40">
        <v>361459362</v>
      </c>
      <c r="J50" s="40">
        <v>0</v>
      </c>
      <c r="K50" s="40">
        <f t="shared" si="0"/>
        <v>0</v>
      </c>
      <c r="L50" s="39">
        <v>49.28</v>
      </c>
      <c r="M50" s="39">
        <v>72589.8</v>
      </c>
      <c r="N50" s="5">
        <f t="shared" si="1"/>
        <v>59.032543860156657</v>
      </c>
      <c r="O50" s="40">
        <v>19209700</v>
      </c>
      <c r="P50" s="40">
        <v>23011312</v>
      </c>
      <c r="Q50" s="3">
        <f t="shared" si="2"/>
        <v>3801612</v>
      </c>
    </row>
    <row r="51" spans="1:17" x14ac:dyDescent="0.25">
      <c r="A51" s="38">
        <v>43907</v>
      </c>
      <c r="B51" s="39" t="s">
        <v>34</v>
      </c>
      <c r="C51" s="40">
        <v>174768679</v>
      </c>
      <c r="D51" s="40">
        <v>11018362</v>
      </c>
      <c r="E51" s="40">
        <v>17117085301</v>
      </c>
      <c r="F51" s="41">
        <v>0.91639999999999999</v>
      </c>
      <c r="G51" s="40">
        <v>156860970</v>
      </c>
      <c r="H51" s="40">
        <v>0</v>
      </c>
      <c r="I51" s="40">
        <v>150950259</v>
      </c>
      <c r="J51" s="40">
        <v>0</v>
      </c>
      <c r="K51" s="40">
        <f t="shared" si="0"/>
        <v>0</v>
      </c>
      <c r="L51" s="39">
        <v>49.28</v>
      </c>
      <c r="M51" s="39">
        <v>28071.213</v>
      </c>
      <c r="N51" s="5">
        <f t="shared" si="1"/>
        <v>60.977362470941316</v>
      </c>
      <c r="O51" s="40">
        <v>7760590</v>
      </c>
      <c r="P51" s="40">
        <v>9602685</v>
      </c>
      <c r="Q51" s="3">
        <f t="shared" si="2"/>
        <v>1842095</v>
      </c>
    </row>
    <row r="52" spans="1:17" x14ac:dyDescent="0.25">
      <c r="A52" s="38">
        <v>43910</v>
      </c>
      <c r="B52" s="39" t="s">
        <v>35</v>
      </c>
      <c r="C52" s="40">
        <v>387786430</v>
      </c>
      <c r="D52" s="40">
        <v>23581073</v>
      </c>
      <c r="E52" s="40">
        <v>58890703796</v>
      </c>
      <c r="F52" s="41">
        <v>0.91639999999999999</v>
      </c>
      <c r="G52" s="40">
        <v>539674410</v>
      </c>
      <c r="H52" s="40">
        <v>175469053</v>
      </c>
      <c r="I52" s="40">
        <v>509308619</v>
      </c>
      <c r="J52" s="40">
        <v>-30365791</v>
      </c>
      <c r="K52" s="40">
        <f t="shared" si="0"/>
        <v>145103262</v>
      </c>
      <c r="L52" s="39">
        <v>49.28</v>
      </c>
      <c r="M52" s="39">
        <v>62512.376000000004</v>
      </c>
      <c r="N52" s="5">
        <f t="shared" si="1"/>
        <v>94.206471684902837</v>
      </c>
      <c r="O52" s="40">
        <v>16943354</v>
      </c>
      <c r="P52" s="40">
        <v>32389887</v>
      </c>
      <c r="Q52" s="3">
        <f t="shared" si="2"/>
        <v>15446533</v>
      </c>
    </row>
    <row r="53" spans="1:17" x14ac:dyDescent="0.25">
      <c r="A53" s="38">
        <v>43912</v>
      </c>
      <c r="B53" s="39" t="s">
        <v>36</v>
      </c>
      <c r="C53" s="40">
        <v>127440661</v>
      </c>
      <c r="D53" s="40">
        <v>7729680</v>
      </c>
      <c r="E53" s="40">
        <v>10121698968</v>
      </c>
      <c r="F53" s="41">
        <v>0.91639999999999999</v>
      </c>
      <c r="G53" s="40">
        <v>92755249</v>
      </c>
      <c r="H53" s="40">
        <v>0</v>
      </c>
      <c r="I53" s="40">
        <v>90399250</v>
      </c>
      <c r="J53" s="40">
        <v>0</v>
      </c>
      <c r="K53" s="40">
        <f t="shared" si="0"/>
        <v>0</v>
      </c>
      <c r="L53" s="39">
        <v>49.28</v>
      </c>
      <c r="M53" s="39">
        <v>20535.948</v>
      </c>
      <c r="N53" s="5">
        <f t="shared" si="1"/>
        <v>49.287712298453421</v>
      </c>
      <c r="O53" s="40">
        <v>5748225</v>
      </c>
      <c r="P53" s="40">
        <v>5749125</v>
      </c>
      <c r="Q53" s="3">
        <f t="shared" si="2"/>
        <v>900</v>
      </c>
    </row>
    <row r="54" spans="1:17" x14ac:dyDescent="0.25">
      <c r="A54" s="38">
        <v>43919</v>
      </c>
      <c r="B54" s="39" t="s">
        <v>37</v>
      </c>
      <c r="C54" s="40">
        <v>33343022</v>
      </c>
      <c r="D54" s="40">
        <v>1999216</v>
      </c>
      <c r="E54" s="40">
        <v>2905480397</v>
      </c>
      <c r="F54" s="41">
        <v>0.91639999999999999</v>
      </c>
      <c r="G54" s="40">
        <v>26625822</v>
      </c>
      <c r="H54" s="40">
        <v>0</v>
      </c>
      <c r="I54" s="40">
        <v>24809056</v>
      </c>
      <c r="J54" s="40">
        <v>0</v>
      </c>
      <c r="K54" s="40">
        <f t="shared" si="0"/>
        <v>0</v>
      </c>
      <c r="L54" s="39">
        <v>49.28</v>
      </c>
      <c r="M54" s="39">
        <v>5363.04</v>
      </c>
      <c r="N54" s="5">
        <f t="shared" si="1"/>
        <v>54.175997139681968</v>
      </c>
      <c r="O54" s="40">
        <v>1435098</v>
      </c>
      <c r="P54" s="40">
        <v>1577676</v>
      </c>
      <c r="Q54" s="3">
        <f t="shared" si="2"/>
        <v>142578</v>
      </c>
    </row>
    <row r="55" spans="1:17" x14ac:dyDescent="0.25">
      <c r="A55" s="38">
        <v>45902</v>
      </c>
      <c r="B55" s="39" t="s">
        <v>38</v>
      </c>
      <c r="C55" s="40">
        <v>13209645</v>
      </c>
      <c r="D55" s="40">
        <v>660480</v>
      </c>
      <c r="E55" s="40">
        <v>1253888313</v>
      </c>
      <c r="F55" s="41">
        <v>0.91639999999999999</v>
      </c>
      <c r="G55" s="40">
        <v>11490633</v>
      </c>
      <c r="H55" s="40">
        <v>0</v>
      </c>
      <c r="I55" s="40">
        <v>10937018</v>
      </c>
      <c r="J55" s="40">
        <v>0</v>
      </c>
      <c r="K55" s="40">
        <f t="shared" si="0"/>
        <v>0</v>
      </c>
      <c r="L55" s="39">
        <v>49.28</v>
      </c>
      <c r="M55" s="39">
        <v>2116.0480000000002</v>
      </c>
      <c r="N55" s="5">
        <f t="shared" si="1"/>
        <v>59.256137526180872</v>
      </c>
      <c r="O55" s="40">
        <v>0</v>
      </c>
      <c r="P55" s="40">
        <v>0</v>
      </c>
      <c r="Q55" s="3">
        <f t="shared" si="2"/>
        <v>0</v>
      </c>
    </row>
    <row r="56" spans="1:17" x14ac:dyDescent="0.25">
      <c r="A56" s="38">
        <v>46901</v>
      </c>
      <c r="B56" s="39" t="s">
        <v>39</v>
      </c>
      <c r="C56" s="40">
        <v>70182451</v>
      </c>
      <c r="D56" s="40">
        <v>4233627</v>
      </c>
      <c r="E56" s="40">
        <v>5989322495</v>
      </c>
      <c r="F56" s="41">
        <v>0.91639999999999999</v>
      </c>
      <c r="G56" s="40">
        <v>54886151</v>
      </c>
      <c r="H56" s="40">
        <v>0</v>
      </c>
      <c r="I56" s="40">
        <v>48858055</v>
      </c>
      <c r="J56" s="40">
        <v>0</v>
      </c>
      <c r="K56" s="40">
        <f t="shared" si="0"/>
        <v>0</v>
      </c>
      <c r="L56" s="39">
        <v>49.28</v>
      </c>
      <c r="M56" s="39">
        <v>11276.534</v>
      </c>
      <c r="N56" s="5">
        <f t="shared" si="1"/>
        <v>53.113150680874099</v>
      </c>
      <c r="O56" s="40">
        <v>0</v>
      </c>
      <c r="P56" s="40">
        <v>0</v>
      </c>
      <c r="Q56" s="3">
        <f t="shared" si="2"/>
        <v>0</v>
      </c>
    </row>
    <row r="57" spans="1:17" x14ac:dyDescent="0.25">
      <c r="A57" s="38">
        <v>46902</v>
      </c>
      <c r="B57" s="39" t="s">
        <v>40</v>
      </c>
      <c r="C57" s="40">
        <v>198275670</v>
      </c>
      <c r="D57" s="40">
        <v>11321208</v>
      </c>
      <c r="E57" s="40">
        <v>20093692056</v>
      </c>
      <c r="F57" s="41">
        <v>0.91639999999999999</v>
      </c>
      <c r="G57" s="40">
        <v>184138594</v>
      </c>
      <c r="H57" s="40">
        <v>0</v>
      </c>
      <c r="I57" s="40">
        <v>162424262</v>
      </c>
      <c r="J57" s="40">
        <v>0</v>
      </c>
      <c r="K57" s="40">
        <f t="shared" si="0"/>
        <v>0</v>
      </c>
      <c r="L57" s="39">
        <v>49.28</v>
      </c>
      <c r="M57" s="39">
        <v>31686.128000000001</v>
      </c>
      <c r="N57" s="5">
        <f t="shared" si="1"/>
        <v>63.414791658987177</v>
      </c>
      <c r="O57" s="40">
        <v>0</v>
      </c>
      <c r="P57" s="40">
        <v>0</v>
      </c>
      <c r="Q57" s="3">
        <f t="shared" si="2"/>
        <v>0</v>
      </c>
    </row>
    <row r="58" spans="1:17" x14ac:dyDescent="0.25">
      <c r="A58" s="38">
        <v>49902</v>
      </c>
      <c r="B58" s="39" t="s">
        <v>41</v>
      </c>
      <c r="C58" s="40">
        <v>4934887</v>
      </c>
      <c r="D58" s="40">
        <v>231388</v>
      </c>
      <c r="E58" s="40">
        <v>405767566</v>
      </c>
      <c r="F58" s="41">
        <v>0.91639999999999999</v>
      </c>
      <c r="G58" s="40">
        <v>3718454</v>
      </c>
      <c r="H58" s="40">
        <v>0</v>
      </c>
      <c r="I58" s="40">
        <v>3441195</v>
      </c>
      <c r="J58" s="40">
        <v>0</v>
      </c>
      <c r="K58" s="40">
        <f t="shared" si="0"/>
        <v>0</v>
      </c>
      <c r="L58" s="39">
        <v>49.28</v>
      </c>
      <c r="M58" s="39">
        <v>795.13300000000004</v>
      </c>
      <c r="N58" s="5">
        <f t="shared" si="1"/>
        <v>51.0314080789</v>
      </c>
      <c r="O58" s="40">
        <v>0</v>
      </c>
      <c r="P58" s="40">
        <v>0</v>
      </c>
      <c r="Q58" s="3">
        <f t="shared" si="2"/>
        <v>0</v>
      </c>
    </row>
    <row r="59" spans="1:17" x14ac:dyDescent="0.25">
      <c r="A59" s="38">
        <v>49905</v>
      </c>
      <c r="B59" s="39" t="s">
        <v>42</v>
      </c>
      <c r="C59" s="40">
        <v>10245173</v>
      </c>
      <c r="D59" s="40">
        <v>523949</v>
      </c>
      <c r="E59" s="40">
        <v>818200591</v>
      </c>
      <c r="F59" s="41">
        <v>0.91639999999999999</v>
      </c>
      <c r="G59" s="40">
        <v>7497990</v>
      </c>
      <c r="H59" s="40">
        <v>0</v>
      </c>
      <c r="I59" s="40">
        <v>7271352</v>
      </c>
      <c r="J59" s="40">
        <v>0</v>
      </c>
      <c r="K59" s="40">
        <f t="shared" si="0"/>
        <v>0</v>
      </c>
      <c r="L59" s="39">
        <v>49.28</v>
      </c>
      <c r="M59" s="39">
        <v>1625.3410000000001</v>
      </c>
      <c r="N59" s="5">
        <f t="shared" si="1"/>
        <v>50.340241893854888</v>
      </c>
      <c r="O59" s="40">
        <v>0</v>
      </c>
      <c r="P59" s="40">
        <v>0</v>
      </c>
      <c r="Q59" s="3">
        <f t="shared" si="2"/>
        <v>0</v>
      </c>
    </row>
    <row r="60" spans="1:17" x14ac:dyDescent="0.25">
      <c r="A60" s="38">
        <v>49909</v>
      </c>
      <c r="B60" s="39" t="s">
        <v>43</v>
      </c>
      <c r="C60" s="40">
        <v>973500</v>
      </c>
      <c r="D60" s="40">
        <v>30093</v>
      </c>
      <c r="E60" s="40">
        <v>159760819</v>
      </c>
      <c r="F60" s="41">
        <v>0.91639999999999999</v>
      </c>
      <c r="G60" s="40">
        <v>1464048</v>
      </c>
      <c r="H60" s="40">
        <v>520641</v>
      </c>
      <c r="I60" s="40">
        <v>1373402</v>
      </c>
      <c r="J60" s="40">
        <v>-90646</v>
      </c>
      <c r="K60" s="40">
        <f t="shared" si="0"/>
        <v>429995</v>
      </c>
      <c r="L60" s="39">
        <v>49.28</v>
      </c>
      <c r="M60" s="39">
        <v>151.90900000000002</v>
      </c>
      <c r="N60" s="5">
        <f t="shared" si="1"/>
        <v>105.16876485264204</v>
      </c>
      <c r="O60" s="40">
        <v>0</v>
      </c>
      <c r="P60" s="40">
        <v>0</v>
      </c>
      <c r="Q60" s="3">
        <f t="shared" si="2"/>
        <v>0</v>
      </c>
    </row>
    <row r="61" spans="1:17" x14ac:dyDescent="0.25">
      <c r="A61" s="38">
        <v>52901</v>
      </c>
      <c r="B61" s="39" t="s">
        <v>44</v>
      </c>
      <c r="C61" s="40">
        <v>10089356</v>
      </c>
      <c r="D61" s="40">
        <v>505483</v>
      </c>
      <c r="E61" s="40">
        <v>1300456633</v>
      </c>
      <c r="F61" s="41">
        <v>0.91639999999999999</v>
      </c>
      <c r="G61" s="40">
        <v>11917385</v>
      </c>
      <c r="H61" s="40">
        <v>2333512</v>
      </c>
      <c r="I61" s="40">
        <v>12614008</v>
      </c>
      <c r="J61" s="40">
        <v>0</v>
      </c>
      <c r="K61" s="40">
        <f t="shared" si="0"/>
        <v>2333512</v>
      </c>
      <c r="L61" s="39">
        <v>49.28</v>
      </c>
      <c r="M61" s="39">
        <v>1632.43</v>
      </c>
      <c r="N61" s="5">
        <f t="shared" si="1"/>
        <v>79.663852845144973</v>
      </c>
      <c r="O61" s="40">
        <v>0</v>
      </c>
      <c r="P61" s="40">
        <v>0</v>
      </c>
      <c r="Q61" s="3">
        <f t="shared" si="2"/>
        <v>0</v>
      </c>
    </row>
    <row r="62" spans="1:17" x14ac:dyDescent="0.25">
      <c r="A62" s="38">
        <v>53001</v>
      </c>
      <c r="B62" s="39" t="s">
        <v>45</v>
      </c>
      <c r="C62" s="40">
        <v>7284021</v>
      </c>
      <c r="D62" s="40">
        <v>365600</v>
      </c>
      <c r="E62" s="40">
        <v>1574847393</v>
      </c>
      <c r="F62" s="41">
        <v>0.91639999999999999</v>
      </c>
      <c r="G62" s="40">
        <v>14431902</v>
      </c>
      <c r="H62" s="40">
        <v>7513481</v>
      </c>
      <c r="I62" s="40">
        <v>13828951</v>
      </c>
      <c r="J62" s="40">
        <v>-602951</v>
      </c>
      <c r="K62" s="40">
        <f t="shared" si="0"/>
        <v>6910530</v>
      </c>
      <c r="L62" s="39">
        <v>49.28</v>
      </c>
      <c r="M62" s="39">
        <v>1163.963</v>
      </c>
      <c r="N62" s="5">
        <f t="shared" si="1"/>
        <v>135.3004685715955</v>
      </c>
      <c r="O62" s="40">
        <v>0</v>
      </c>
      <c r="P62" s="40">
        <v>0</v>
      </c>
      <c r="Q62" s="3">
        <f t="shared" si="2"/>
        <v>0</v>
      </c>
    </row>
    <row r="63" spans="1:17" x14ac:dyDescent="0.25">
      <c r="A63" s="38">
        <v>55901</v>
      </c>
      <c r="B63" s="39" t="s">
        <v>46</v>
      </c>
      <c r="C63" s="40">
        <v>3998488</v>
      </c>
      <c r="D63" s="40">
        <v>161880</v>
      </c>
      <c r="E63" s="40">
        <v>2609177095</v>
      </c>
      <c r="F63" s="41">
        <v>0.91639999999999999</v>
      </c>
      <c r="G63" s="40">
        <v>23910499</v>
      </c>
      <c r="H63" s="40">
        <v>20073891</v>
      </c>
      <c r="I63" s="40">
        <v>22535253</v>
      </c>
      <c r="J63" s="40">
        <v>-1375246</v>
      </c>
      <c r="K63" s="40">
        <f t="shared" si="0"/>
        <v>18698645</v>
      </c>
      <c r="L63" s="39">
        <v>49.28</v>
      </c>
      <c r="M63" s="39">
        <v>640.75099999999998</v>
      </c>
      <c r="N63" s="5">
        <f t="shared" si="1"/>
        <v>407.20609019728414</v>
      </c>
      <c r="O63" s="40">
        <v>0</v>
      </c>
      <c r="P63" s="40">
        <v>0</v>
      </c>
      <c r="Q63" s="3">
        <f t="shared" si="2"/>
        <v>0</v>
      </c>
    </row>
    <row r="64" spans="1:17" x14ac:dyDescent="0.25">
      <c r="A64" s="38">
        <v>56901</v>
      </c>
      <c r="B64" s="39" t="s">
        <v>47</v>
      </c>
      <c r="C64" s="40">
        <v>13978294</v>
      </c>
      <c r="D64" s="40">
        <v>731110</v>
      </c>
      <c r="E64" s="40">
        <v>1262766141</v>
      </c>
      <c r="F64" s="41">
        <v>0.91639999999999999</v>
      </c>
      <c r="G64" s="40">
        <v>11571989</v>
      </c>
      <c r="H64" s="40">
        <v>0</v>
      </c>
      <c r="I64" s="40">
        <v>10801862</v>
      </c>
      <c r="J64" s="40">
        <v>0</v>
      </c>
      <c r="K64" s="40">
        <f t="shared" si="0"/>
        <v>0</v>
      </c>
      <c r="L64" s="39">
        <v>49.28</v>
      </c>
      <c r="M64" s="39">
        <v>2256.453</v>
      </c>
      <c r="N64" s="5">
        <f t="shared" si="1"/>
        <v>55.962439324018717</v>
      </c>
      <c r="O64" s="40">
        <v>0</v>
      </c>
      <c r="P64" s="40">
        <v>0</v>
      </c>
      <c r="Q64" s="3">
        <f t="shared" si="2"/>
        <v>0</v>
      </c>
    </row>
    <row r="65" spans="1:17" x14ac:dyDescent="0.25">
      <c r="A65" s="38">
        <v>56902</v>
      </c>
      <c r="B65" s="39" t="s">
        <v>48</v>
      </c>
      <c r="C65" s="40">
        <v>2059047</v>
      </c>
      <c r="D65" s="40">
        <v>85444</v>
      </c>
      <c r="E65" s="40">
        <v>202870393</v>
      </c>
      <c r="F65" s="41">
        <v>0.91639999999999999</v>
      </c>
      <c r="G65" s="40">
        <v>1859104</v>
      </c>
      <c r="H65" s="40">
        <v>0</v>
      </c>
      <c r="I65" s="40">
        <v>1803734</v>
      </c>
      <c r="J65" s="40">
        <v>0</v>
      </c>
      <c r="K65" s="40">
        <f t="shared" si="0"/>
        <v>0</v>
      </c>
      <c r="L65" s="39">
        <v>49.28</v>
      </c>
      <c r="M65" s="39">
        <v>323.25100000000003</v>
      </c>
      <c r="N65" s="5">
        <f t="shared" si="1"/>
        <v>62.759401517706053</v>
      </c>
      <c r="O65" s="40">
        <v>90163</v>
      </c>
      <c r="P65" s="40">
        <v>114825</v>
      </c>
      <c r="Q65" s="3">
        <f t="shared" si="2"/>
        <v>24662</v>
      </c>
    </row>
    <row r="66" spans="1:17" x14ac:dyDescent="0.25">
      <c r="A66" s="38">
        <v>57903</v>
      </c>
      <c r="B66" s="39" t="s">
        <v>49</v>
      </c>
      <c r="C66" s="40">
        <v>197283541</v>
      </c>
      <c r="D66" s="40">
        <v>11250650</v>
      </c>
      <c r="E66" s="40">
        <v>24021742952</v>
      </c>
      <c r="F66" s="41">
        <v>0.91639999999999999</v>
      </c>
      <c r="G66" s="40">
        <v>220135252</v>
      </c>
      <c r="H66" s="40">
        <v>34102361</v>
      </c>
      <c r="I66" s="40">
        <v>208798186</v>
      </c>
      <c r="J66" s="40">
        <v>-11337066</v>
      </c>
      <c r="K66" s="40">
        <f t="shared" si="0"/>
        <v>22765295</v>
      </c>
      <c r="L66" s="39">
        <v>49.28</v>
      </c>
      <c r="M66" s="39">
        <v>31800.423999999999</v>
      </c>
      <c r="N66" s="5">
        <f t="shared" si="1"/>
        <v>75.539064988567446</v>
      </c>
      <c r="O66" s="40">
        <v>8666201</v>
      </c>
      <c r="P66" s="40">
        <v>13284024</v>
      </c>
      <c r="Q66" s="3">
        <f t="shared" si="2"/>
        <v>4617823</v>
      </c>
    </row>
    <row r="67" spans="1:17" x14ac:dyDescent="0.25">
      <c r="A67" s="38">
        <v>57905</v>
      </c>
      <c r="B67" s="39" t="s">
        <v>50</v>
      </c>
      <c r="C67" s="40">
        <v>1259737208</v>
      </c>
      <c r="D67" s="40">
        <v>66431662</v>
      </c>
      <c r="E67" s="40">
        <v>134584588321</v>
      </c>
      <c r="F67" s="41">
        <v>0.91639999999999999</v>
      </c>
      <c r="G67" s="40">
        <v>1233333167</v>
      </c>
      <c r="H67" s="40">
        <v>40027621</v>
      </c>
      <c r="I67" s="40">
        <v>1113778674</v>
      </c>
      <c r="J67" s="40">
        <v>-119554493</v>
      </c>
      <c r="K67" s="40">
        <f t="shared" si="0"/>
        <v>0</v>
      </c>
      <c r="L67" s="39">
        <v>49.28</v>
      </c>
      <c r="M67" s="39">
        <v>202723.53400000001</v>
      </c>
      <c r="N67" s="5">
        <f t="shared" si="1"/>
        <v>66.388241002645501</v>
      </c>
      <c r="O67" s="40">
        <v>52548535</v>
      </c>
      <c r="P67" s="40">
        <v>70791493</v>
      </c>
      <c r="Q67" s="3">
        <f t="shared" si="2"/>
        <v>18242958</v>
      </c>
    </row>
    <row r="68" spans="1:17" x14ac:dyDescent="0.25">
      <c r="A68" s="38">
        <v>57911</v>
      </c>
      <c r="B68" s="39" t="s">
        <v>51</v>
      </c>
      <c r="C68" s="40">
        <v>45239582</v>
      </c>
      <c r="D68" s="40">
        <v>3114658</v>
      </c>
      <c r="E68" s="40">
        <v>18292339442</v>
      </c>
      <c r="F68" s="41">
        <v>0.91639999999999999</v>
      </c>
      <c r="G68" s="40">
        <v>167630999</v>
      </c>
      <c r="H68" s="40">
        <v>125506075</v>
      </c>
      <c r="I68" s="40">
        <v>142573917</v>
      </c>
      <c r="J68" s="40">
        <v>-25057082</v>
      </c>
      <c r="K68" s="40">
        <f t="shared" si="0"/>
        <v>100448993</v>
      </c>
      <c r="L68" s="39">
        <v>49.28</v>
      </c>
      <c r="M68" s="39">
        <v>7334.8209999999999</v>
      </c>
      <c r="N68" s="5">
        <f t="shared" si="1"/>
        <v>249.39040014746101</v>
      </c>
      <c r="O68" s="40">
        <v>0</v>
      </c>
      <c r="P68" s="40">
        <v>0</v>
      </c>
      <c r="Q68" s="3">
        <f t="shared" si="2"/>
        <v>0</v>
      </c>
    </row>
    <row r="69" spans="1:17" x14ac:dyDescent="0.25">
      <c r="A69" s="38">
        <v>57916</v>
      </c>
      <c r="B69" s="39" t="s">
        <v>52</v>
      </c>
      <c r="C69" s="40">
        <v>310401339</v>
      </c>
      <c r="D69" s="40">
        <v>17556563</v>
      </c>
      <c r="E69" s="40">
        <v>26191259727</v>
      </c>
      <c r="F69" s="41">
        <v>0.91639999999999999</v>
      </c>
      <c r="G69" s="40">
        <v>240016704</v>
      </c>
      <c r="H69" s="40">
        <v>0</v>
      </c>
      <c r="I69" s="40">
        <v>212816469</v>
      </c>
      <c r="J69" s="40">
        <v>0</v>
      </c>
      <c r="K69" s="40">
        <f t="shared" si="0"/>
        <v>0</v>
      </c>
      <c r="L69" s="39">
        <v>49.28</v>
      </c>
      <c r="M69" s="39">
        <v>50226.315999999999</v>
      </c>
      <c r="N69" s="5">
        <f t="shared" si="1"/>
        <v>52.146487763506286</v>
      </c>
      <c r="O69" s="40">
        <v>12796540</v>
      </c>
      <c r="P69" s="40">
        <v>13540881</v>
      </c>
      <c r="Q69" s="3">
        <f t="shared" si="2"/>
        <v>744341</v>
      </c>
    </row>
    <row r="70" spans="1:17" x14ac:dyDescent="0.25">
      <c r="A70" s="38">
        <v>57922</v>
      </c>
      <c r="B70" s="39" t="s">
        <v>53</v>
      </c>
      <c r="C70" s="40">
        <v>94334520</v>
      </c>
      <c r="D70" s="40">
        <v>6030454</v>
      </c>
      <c r="E70" s="40">
        <v>13620726319</v>
      </c>
      <c r="F70" s="41">
        <v>0.91639999999999999</v>
      </c>
      <c r="G70" s="40">
        <v>124820336</v>
      </c>
      <c r="H70" s="40">
        <v>36516270</v>
      </c>
      <c r="I70" s="40">
        <v>120834710</v>
      </c>
      <c r="J70" s="40">
        <v>-3985626</v>
      </c>
      <c r="K70" s="40">
        <f t="shared" si="0"/>
        <v>32530644</v>
      </c>
      <c r="L70" s="39">
        <v>49.28</v>
      </c>
      <c r="M70" s="39">
        <v>15204.832</v>
      </c>
      <c r="N70" s="5">
        <f t="shared" si="1"/>
        <v>89.581564064634179</v>
      </c>
      <c r="O70" s="40">
        <v>4226019</v>
      </c>
      <c r="P70" s="40">
        <v>7682090</v>
      </c>
      <c r="Q70" s="3">
        <f t="shared" si="2"/>
        <v>3456071</v>
      </c>
    </row>
    <row r="71" spans="1:17" x14ac:dyDescent="0.25">
      <c r="A71" s="38">
        <v>58905</v>
      </c>
      <c r="B71" s="39" t="s">
        <v>54</v>
      </c>
      <c r="C71" s="40">
        <v>2616012</v>
      </c>
      <c r="D71" s="40">
        <v>113999</v>
      </c>
      <c r="E71" s="40">
        <v>1541124899</v>
      </c>
      <c r="F71" s="41">
        <v>0.91639999999999999</v>
      </c>
      <c r="G71" s="40">
        <v>14122869</v>
      </c>
      <c r="H71" s="40">
        <v>11620856</v>
      </c>
      <c r="I71" s="40">
        <v>13504102</v>
      </c>
      <c r="J71" s="40">
        <v>-618767</v>
      </c>
      <c r="K71" s="40">
        <f t="shared" si="0"/>
        <v>11002089</v>
      </c>
      <c r="L71" s="39">
        <v>49.28</v>
      </c>
      <c r="M71" s="39">
        <v>413.565</v>
      </c>
      <c r="N71" s="5">
        <f t="shared" si="1"/>
        <v>372.64393722873069</v>
      </c>
      <c r="O71" s="40">
        <v>113519</v>
      </c>
      <c r="P71" s="40">
        <v>858407</v>
      </c>
      <c r="Q71" s="3">
        <f t="shared" si="2"/>
        <v>744888</v>
      </c>
    </row>
    <row r="72" spans="1:17" x14ac:dyDescent="0.25">
      <c r="A72" s="38">
        <v>58909</v>
      </c>
      <c r="B72" s="39" t="s">
        <v>55</v>
      </c>
      <c r="C72" s="40">
        <v>2852200</v>
      </c>
      <c r="D72" s="40">
        <v>118006</v>
      </c>
      <c r="E72" s="40">
        <v>1333662008</v>
      </c>
      <c r="F72" s="41">
        <v>0.91639999999999999</v>
      </c>
      <c r="G72" s="40">
        <v>12221679</v>
      </c>
      <c r="H72" s="40">
        <v>9487485</v>
      </c>
      <c r="I72" s="40">
        <v>11919936</v>
      </c>
      <c r="J72" s="40">
        <v>-301743</v>
      </c>
      <c r="K72" s="40">
        <f t="shared" si="0"/>
        <v>9185742</v>
      </c>
      <c r="L72" s="39">
        <v>49.28</v>
      </c>
      <c r="M72" s="39">
        <v>453.42400000000004</v>
      </c>
      <c r="N72" s="5">
        <f t="shared" si="1"/>
        <v>294.13132255901758</v>
      </c>
      <c r="O72" s="40">
        <v>0</v>
      </c>
      <c r="P72" s="40">
        <v>0</v>
      </c>
      <c r="Q72" s="3">
        <f t="shared" si="2"/>
        <v>0</v>
      </c>
    </row>
    <row r="73" spans="1:17" x14ac:dyDescent="0.25">
      <c r="A73" s="38">
        <v>61901</v>
      </c>
      <c r="B73" s="39" t="s">
        <v>56</v>
      </c>
      <c r="C73" s="40">
        <v>245225733</v>
      </c>
      <c r="D73" s="40">
        <v>13831785</v>
      </c>
      <c r="E73" s="40">
        <v>20613286522</v>
      </c>
      <c r="F73" s="41">
        <v>0.91639999999999999</v>
      </c>
      <c r="G73" s="40">
        <v>188900158</v>
      </c>
      <c r="H73" s="40">
        <v>0</v>
      </c>
      <c r="I73" s="40">
        <v>180596103</v>
      </c>
      <c r="J73" s="40">
        <v>0</v>
      </c>
      <c r="K73" s="40">
        <f t="shared" si="0"/>
        <v>0</v>
      </c>
      <c r="L73" s="39">
        <v>49.28</v>
      </c>
      <c r="M73" s="39">
        <v>39452.392999999996</v>
      </c>
      <c r="N73" s="5">
        <f t="shared" si="1"/>
        <v>52.248507516388173</v>
      </c>
      <c r="O73" s="40">
        <v>0</v>
      </c>
      <c r="P73" s="40">
        <v>0</v>
      </c>
      <c r="Q73" s="3">
        <f t="shared" si="2"/>
        <v>0</v>
      </c>
    </row>
    <row r="74" spans="1:17" x14ac:dyDescent="0.25">
      <c r="A74" s="38">
        <v>61902</v>
      </c>
      <c r="B74" s="39" t="s">
        <v>57</v>
      </c>
      <c r="C74" s="40">
        <v>388316074</v>
      </c>
      <c r="D74" s="40">
        <v>23309628</v>
      </c>
      <c r="E74" s="40">
        <v>43758544778</v>
      </c>
      <c r="F74" s="41">
        <v>0.91639999999999999</v>
      </c>
      <c r="G74" s="40">
        <v>401003304</v>
      </c>
      <c r="H74" s="40">
        <v>35996858</v>
      </c>
      <c r="I74" s="40">
        <v>393566663</v>
      </c>
      <c r="J74" s="40">
        <v>-7436641</v>
      </c>
      <c r="K74" s="40">
        <f t="shared" si="0"/>
        <v>28560217</v>
      </c>
      <c r="L74" s="39">
        <v>49.28</v>
      </c>
      <c r="M74" s="39">
        <v>62526.281000000003</v>
      </c>
      <c r="N74" s="5">
        <f t="shared" si="1"/>
        <v>69.984243550324052</v>
      </c>
      <c r="O74" s="40">
        <v>0</v>
      </c>
      <c r="P74" s="40">
        <v>0</v>
      </c>
      <c r="Q74" s="3">
        <f t="shared" si="2"/>
        <v>0</v>
      </c>
    </row>
    <row r="75" spans="1:17" x14ac:dyDescent="0.25">
      <c r="A75" s="38">
        <v>61910</v>
      </c>
      <c r="B75" s="39" t="s">
        <v>58</v>
      </c>
      <c r="C75" s="40">
        <v>28194257</v>
      </c>
      <c r="D75" s="40">
        <v>1592921</v>
      </c>
      <c r="E75" s="40">
        <v>2506353109</v>
      </c>
      <c r="F75" s="41">
        <v>0.91639999999999999</v>
      </c>
      <c r="G75" s="40">
        <v>22968220</v>
      </c>
      <c r="H75" s="40">
        <v>0</v>
      </c>
      <c r="I75" s="40">
        <v>22469685</v>
      </c>
      <c r="J75" s="40">
        <v>0</v>
      </c>
      <c r="K75" s="40">
        <f t="shared" si="0"/>
        <v>0</v>
      </c>
      <c r="L75" s="39">
        <v>49.28</v>
      </c>
      <c r="M75" s="39">
        <v>4536.2440000000006</v>
      </c>
      <c r="N75" s="5">
        <f t="shared" si="1"/>
        <v>55.251726075581459</v>
      </c>
      <c r="O75" s="40">
        <v>283904</v>
      </c>
      <c r="P75" s="40">
        <v>318307</v>
      </c>
      <c r="Q75" s="3">
        <f t="shared" si="2"/>
        <v>34403</v>
      </c>
    </row>
    <row r="76" spans="1:17" x14ac:dyDescent="0.25">
      <c r="A76" s="38">
        <v>61911</v>
      </c>
      <c r="B76" s="39" t="s">
        <v>59</v>
      </c>
      <c r="C76" s="40">
        <v>196832359</v>
      </c>
      <c r="D76" s="40">
        <v>11334294</v>
      </c>
      <c r="E76" s="40">
        <v>20756428809</v>
      </c>
      <c r="F76" s="41">
        <v>0.91639999999999999</v>
      </c>
      <c r="G76" s="40">
        <v>190211914</v>
      </c>
      <c r="H76" s="40">
        <v>4713849</v>
      </c>
      <c r="I76" s="40">
        <v>182089939</v>
      </c>
      <c r="J76" s="40">
        <v>-8121975</v>
      </c>
      <c r="K76" s="40">
        <f t="shared" si="0"/>
        <v>0</v>
      </c>
      <c r="L76" s="39">
        <v>49.28</v>
      </c>
      <c r="M76" s="39">
        <v>31123.168000000001</v>
      </c>
      <c r="N76" s="5">
        <f t="shared" si="1"/>
        <v>66.691246883993287</v>
      </c>
      <c r="O76" s="40">
        <v>0</v>
      </c>
      <c r="P76" s="40">
        <v>0</v>
      </c>
      <c r="Q76" s="3">
        <f t="shared" si="2"/>
        <v>0</v>
      </c>
    </row>
    <row r="77" spans="1:17" x14ac:dyDescent="0.25">
      <c r="A77" s="38">
        <v>61914</v>
      </c>
      <c r="B77" s="39" t="s">
        <v>60</v>
      </c>
      <c r="C77" s="40">
        <v>62913520</v>
      </c>
      <c r="D77" s="40">
        <v>3637503</v>
      </c>
      <c r="E77" s="40">
        <v>5267762376</v>
      </c>
      <c r="F77" s="41">
        <v>0.91639999999999999</v>
      </c>
      <c r="G77" s="40">
        <v>48273774</v>
      </c>
      <c r="H77" s="40">
        <v>0</v>
      </c>
      <c r="I77" s="40">
        <v>45631347</v>
      </c>
      <c r="J77" s="40">
        <v>0</v>
      </c>
      <c r="K77" s="40">
        <f t="shared" si="0"/>
        <v>0</v>
      </c>
      <c r="L77" s="39">
        <v>49.28</v>
      </c>
      <c r="M77" s="39">
        <v>10122.958000000001</v>
      </c>
      <c r="N77" s="5">
        <f t="shared" si="1"/>
        <v>52.037777653527748</v>
      </c>
      <c r="O77" s="40">
        <v>2748715</v>
      </c>
      <c r="P77" s="40">
        <v>2902537</v>
      </c>
      <c r="Q77" s="3">
        <f t="shared" si="2"/>
        <v>153822</v>
      </c>
    </row>
    <row r="78" spans="1:17" x14ac:dyDescent="0.25">
      <c r="A78" s="38">
        <v>62901</v>
      </c>
      <c r="B78" s="39" t="s">
        <v>61</v>
      </c>
      <c r="C78" s="40">
        <v>17225263</v>
      </c>
      <c r="D78" s="40">
        <v>861946</v>
      </c>
      <c r="E78" s="40">
        <v>1398189145</v>
      </c>
      <c r="F78" s="41">
        <v>0.91639999999999999</v>
      </c>
      <c r="G78" s="40">
        <v>12813005</v>
      </c>
      <c r="H78" s="40">
        <v>0</v>
      </c>
      <c r="I78" s="40">
        <v>12634444</v>
      </c>
      <c r="J78" s="40">
        <v>0</v>
      </c>
      <c r="K78" s="40">
        <f t="shared" si="0"/>
        <v>0</v>
      </c>
      <c r="L78" s="39">
        <v>49.28</v>
      </c>
      <c r="M78" s="39">
        <v>2753.3490000000002</v>
      </c>
      <c r="N78" s="5">
        <f t="shared" si="1"/>
        <v>50.781399125210783</v>
      </c>
      <c r="O78" s="40">
        <v>0</v>
      </c>
      <c r="P78" s="40">
        <v>0</v>
      </c>
      <c r="Q78" s="3">
        <f t="shared" si="2"/>
        <v>0</v>
      </c>
    </row>
    <row r="79" spans="1:17" x14ac:dyDescent="0.25">
      <c r="A79" s="38">
        <v>62902</v>
      </c>
      <c r="B79" s="39" t="s">
        <v>62</v>
      </c>
      <c r="C79" s="40">
        <v>1658814</v>
      </c>
      <c r="D79" s="40">
        <v>68354</v>
      </c>
      <c r="E79" s="40">
        <v>918716707</v>
      </c>
      <c r="F79" s="41">
        <v>0.91639999999999999</v>
      </c>
      <c r="G79" s="40">
        <v>8419120</v>
      </c>
      <c r="H79" s="40">
        <v>6828660</v>
      </c>
      <c r="I79" s="40">
        <v>8008329</v>
      </c>
      <c r="J79" s="40">
        <v>-410791</v>
      </c>
      <c r="K79" s="40">
        <f t="shared" si="0"/>
        <v>6417869</v>
      </c>
      <c r="L79" s="39">
        <v>49.28</v>
      </c>
      <c r="M79" s="39">
        <v>267.61</v>
      </c>
      <c r="N79" s="5">
        <f t="shared" si="1"/>
        <v>343.30432607152198</v>
      </c>
      <c r="O79" s="40">
        <v>73192</v>
      </c>
      <c r="P79" s="40">
        <v>509888</v>
      </c>
      <c r="Q79" s="3">
        <f t="shared" si="2"/>
        <v>436696</v>
      </c>
    </row>
    <row r="80" spans="1:17" x14ac:dyDescent="0.25">
      <c r="A80" s="38">
        <v>62904</v>
      </c>
      <c r="B80" s="39" t="s">
        <v>63</v>
      </c>
      <c r="C80" s="40">
        <v>5691727</v>
      </c>
      <c r="D80" s="40">
        <v>240821</v>
      </c>
      <c r="E80" s="40">
        <v>2631177895</v>
      </c>
      <c r="F80" s="41">
        <v>0.91639999999999999</v>
      </c>
      <c r="G80" s="40">
        <v>24112114</v>
      </c>
      <c r="H80" s="40">
        <v>18661208</v>
      </c>
      <c r="I80" s="40">
        <v>22752208</v>
      </c>
      <c r="J80" s="40">
        <v>-1359906</v>
      </c>
      <c r="K80" s="40">
        <f t="shared" si="0"/>
        <v>17301302</v>
      </c>
      <c r="L80" s="39">
        <v>49.28</v>
      </c>
      <c r="M80" s="39">
        <v>914.64200000000005</v>
      </c>
      <c r="N80" s="5">
        <f t="shared" si="1"/>
        <v>287.67297970134763</v>
      </c>
      <c r="O80" s="40">
        <v>0</v>
      </c>
      <c r="P80" s="40">
        <v>0</v>
      </c>
      <c r="Q80" s="3">
        <f t="shared" si="2"/>
        <v>0</v>
      </c>
    </row>
    <row r="81" spans="1:17" x14ac:dyDescent="0.25">
      <c r="A81" s="38">
        <v>62905</v>
      </c>
      <c r="B81" s="39" t="s">
        <v>64</v>
      </c>
      <c r="C81" s="40">
        <v>997567</v>
      </c>
      <c r="D81" s="40">
        <v>35804</v>
      </c>
      <c r="E81" s="40">
        <v>1152332852</v>
      </c>
      <c r="F81" s="41">
        <v>0.91639999999999999</v>
      </c>
      <c r="G81" s="40">
        <v>10559978</v>
      </c>
      <c r="H81" s="40">
        <v>9598215</v>
      </c>
      <c r="I81" s="40">
        <v>10106634</v>
      </c>
      <c r="J81" s="40">
        <v>-453344</v>
      </c>
      <c r="K81" s="40">
        <f t="shared" si="0"/>
        <v>9144871</v>
      </c>
      <c r="L81" s="39">
        <v>49.28</v>
      </c>
      <c r="M81" s="39">
        <v>159.94900000000001</v>
      </c>
      <c r="N81" s="5">
        <f t="shared" si="1"/>
        <v>720.43767200795241</v>
      </c>
      <c r="O81" s="40">
        <v>0</v>
      </c>
      <c r="P81" s="40">
        <v>0</v>
      </c>
      <c r="Q81" s="3">
        <f t="shared" si="2"/>
        <v>0</v>
      </c>
    </row>
    <row r="82" spans="1:17" x14ac:dyDescent="0.25">
      <c r="A82" s="38">
        <v>64903</v>
      </c>
      <c r="B82" s="39" t="s">
        <v>65</v>
      </c>
      <c r="C82" s="40">
        <v>17316666</v>
      </c>
      <c r="D82" s="40">
        <v>919093</v>
      </c>
      <c r="E82" s="40">
        <v>7477276889</v>
      </c>
      <c r="F82" s="41">
        <v>0.91639999999999999</v>
      </c>
      <c r="G82" s="40">
        <v>68521765</v>
      </c>
      <c r="H82" s="40">
        <v>52124192</v>
      </c>
      <c r="I82" s="40">
        <v>66400377</v>
      </c>
      <c r="J82" s="40">
        <v>-2121388</v>
      </c>
      <c r="K82" s="40">
        <f t="shared" ref="K82:K145" si="3">IF(H82+J82&gt;0,H82+J82,0)</f>
        <v>50002804</v>
      </c>
      <c r="L82" s="39">
        <v>49.28</v>
      </c>
      <c r="M82" s="39">
        <v>2779.8389999999999</v>
      </c>
      <c r="N82" s="5">
        <f t="shared" ref="N82:N145" si="4">E82/M82/10000</f>
        <v>268.98237232444041</v>
      </c>
      <c r="O82" s="40">
        <v>0</v>
      </c>
      <c r="P82" s="40">
        <v>0</v>
      </c>
      <c r="Q82" s="3">
        <f t="shared" si="2"/>
        <v>0</v>
      </c>
    </row>
    <row r="83" spans="1:17" x14ac:dyDescent="0.25">
      <c r="A83" s="38">
        <v>66901</v>
      </c>
      <c r="B83" s="39" t="s">
        <v>66</v>
      </c>
      <c r="C83" s="40">
        <v>3511962</v>
      </c>
      <c r="D83" s="40">
        <v>128181</v>
      </c>
      <c r="E83" s="40">
        <v>422188854</v>
      </c>
      <c r="F83" s="41">
        <v>0.91639999999999999</v>
      </c>
      <c r="G83" s="40">
        <v>3868939</v>
      </c>
      <c r="H83" s="40">
        <v>485158</v>
      </c>
      <c r="I83" s="40">
        <v>2192233</v>
      </c>
      <c r="J83" s="40">
        <v>-1676706</v>
      </c>
      <c r="K83" s="40">
        <f t="shared" si="3"/>
        <v>0</v>
      </c>
      <c r="L83" s="39">
        <v>49.28</v>
      </c>
      <c r="M83" s="39">
        <v>550.19900000000007</v>
      </c>
      <c r="N83" s="5">
        <f t="shared" si="4"/>
        <v>76.733846117495659</v>
      </c>
      <c r="O83" s="40">
        <v>0</v>
      </c>
      <c r="P83" s="40">
        <v>0</v>
      </c>
      <c r="Q83" s="3">
        <f t="shared" ref="Q83:Q146" si="5">IF(P83-O83&gt;0,P83-O83,0)</f>
        <v>0</v>
      </c>
    </row>
    <row r="84" spans="1:17" x14ac:dyDescent="0.25">
      <c r="A84" s="38">
        <v>69901</v>
      </c>
      <c r="B84" s="39" t="s">
        <v>67</v>
      </c>
      <c r="C84" s="40">
        <v>3403561</v>
      </c>
      <c r="D84" s="40">
        <v>130393</v>
      </c>
      <c r="E84" s="40">
        <v>437714017</v>
      </c>
      <c r="F84" s="41">
        <v>0.91639999999999999</v>
      </c>
      <c r="G84" s="40">
        <v>4011211</v>
      </c>
      <c r="H84" s="40">
        <v>738043</v>
      </c>
      <c r="I84" s="40">
        <v>3881658</v>
      </c>
      <c r="J84" s="40">
        <v>-129553</v>
      </c>
      <c r="K84" s="40">
        <f t="shared" si="3"/>
        <v>608490</v>
      </c>
      <c r="L84" s="39">
        <v>49.28</v>
      </c>
      <c r="M84" s="39">
        <v>541.67500000000007</v>
      </c>
      <c r="N84" s="5">
        <f t="shared" si="4"/>
        <v>80.807498407716793</v>
      </c>
      <c r="O84" s="40">
        <v>0</v>
      </c>
      <c r="P84" s="40">
        <v>0</v>
      </c>
      <c r="Q84" s="3">
        <f t="shared" si="5"/>
        <v>0</v>
      </c>
    </row>
    <row r="85" spans="1:17" x14ac:dyDescent="0.25">
      <c r="A85" s="38">
        <v>69902</v>
      </c>
      <c r="B85" s="39" t="s">
        <v>68</v>
      </c>
      <c r="C85" s="40">
        <v>3040528</v>
      </c>
      <c r="D85" s="40">
        <v>123071</v>
      </c>
      <c r="E85" s="40">
        <v>259966041</v>
      </c>
      <c r="F85" s="41">
        <v>0.91639999999999999</v>
      </c>
      <c r="G85" s="40">
        <v>2382329</v>
      </c>
      <c r="H85" s="40">
        <v>0</v>
      </c>
      <c r="I85" s="40">
        <v>2326838</v>
      </c>
      <c r="J85" s="40">
        <v>0</v>
      </c>
      <c r="K85" s="40">
        <f t="shared" si="3"/>
        <v>0</v>
      </c>
      <c r="L85" s="39">
        <v>49.28</v>
      </c>
      <c r="M85" s="39">
        <v>487.70700000000005</v>
      </c>
      <c r="N85" s="5">
        <f t="shared" si="4"/>
        <v>53.303733799186801</v>
      </c>
      <c r="O85" s="40">
        <v>136755</v>
      </c>
      <c r="P85" s="40">
        <v>147921</v>
      </c>
      <c r="Q85" s="3">
        <f t="shared" si="5"/>
        <v>11166</v>
      </c>
    </row>
    <row r="86" spans="1:17" x14ac:dyDescent="0.25">
      <c r="A86" s="38">
        <v>72910</v>
      </c>
      <c r="B86" s="39" t="s">
        <v>69</v>
      </c>
      <c r="C86" s="40">
        <v>1323221</v>
      </c>
      <c r="D86" s="40">
        <v>45437</v>
      </c>
      <c r="E86" s="40">
        <v>107587493</v>
      </c>
      <c r="F86" s="41">
        <v>0.91639999999999999</v>
      </c>
      <c r="G86" s="40">
        <v>985932</v>
      </c>
      <c r="H86" s="40">
        <v>0</v>
      </c>
      <c r="I86" s="40">
        <v>948530</v>
      </c>
      <c r="J86" s="40">
        <v>0</v>
      </c>
      <c r="K86" s="40">
        <f t="shared" si="3"/>
        <v>0</v>
      </c>
      <c r="L86" s="39">
        <v>49.28</v>
      </c>
      <c r="M86" s="39">
        <v>209.94300000000001</v>
      </c>
      <c r="N86" s="5">
        <f t="shared" si="4"/>
        <v>51.246049165725935</v>
      </c>
      <c r="O86" s="40">
        <v>0</v>
      </c>
      <c r="P86" s="40">
        <v>0</v>
      </c>
      <c r="Q86" s="3">
        <f t="shared" si="5"/>
        <v>0</v>
      </c>
    </row>
    <row r="87" spans="1:17" x14ac:dyDescent="0.25">
      <c r="A87" s="38">
        <v>75902</v>
      </c>
      <c r="B87" s="39" t="s">
        <v>70</v>
      </c>
      <c r="C87" s="40">
        <v>15337264</v>
      </c>
      <c r="D87" s="40">
        <v>871252</v>
      </c>
      <c r="E87" s="40">
        <v>1310865024</v>
      </c>
      <c r="F87" s="41">
        <v>0.91639999999999999</v>
      </c>
      <c r="G87" s="40">
        <v>12012767</v>
      </c>
      <c r="H87" s="40">
        <v>0</v>
      </c>
      <c r="I87" s="40">
        <v>11817680</v>
      </c>
      <c r="J87" s="40">
        <v>0</v>
      </c>
      <c r="K87" s="40">
        <f t="shared" si="3"/>
        <v>0</v>
      </c>
      <c r="L87" s="39">
        <v>49.28</v>
      </c>
      <c r="M87" s="39">
        <v>2453.143</v>
      </c>
      <c r="N87" s="5">
        <f t="shared" si="4"/>
        <v>53.43614391823062</v>
      </c>
      <c r="O87" s="40">
        <v>0</v>
      </c>
      <c r="P87" s="40">
        <v>0</v>
      </c>
      <c r="Q87" s="3">
        <f t="shared" si="5"/>
        <v>0</v>
      </c>
    </row>
    <row r="88" spans="1:17" x14ac:dyDescent="0.25">
      <c r="A88" s="38">
        <v>75906</v>
      </c>
      <c r="B88" s="39" t="s">
        <v>71</v>
      </c>
      <c r="C88" s="40">
        <v>2479870</v>
      </c>
      <c r="D88" s="40">
        <v>114047</v>
      </c>
      <c r="E88" s="40">
        <v>255606432</v>
      </c>
      <c r="F88" s="41">
        <v>0.91639999999999999</v>
      </c>
      <c r="G88" s="40">
        <v>2342377</v>
      </c>
      <c r="H88" s="40">
        <v>0</v>
      </c>
      <c r="I88" s="40">
        <v>2346505</v>
      </c>
      <c r="J88" s="40">
        <v>0</v>
      </c>
      <c r="K88" s="40">
        <f t="shared" si="3"/>
        <v>0</v>
      </c>
      <c r="L88" s="39">
        <v>49.28</v>
      </c>
      <c r="M88" s="39">
        <v>402.33600000000001</v>
      </c>
      <c r="N88" s="5">
        <f t="shared" si="4"/>
        <v>63.530589358148411</v>
      </c>
      <c r="O88" s="40">
        <v>0</v>
      </c>
      <c r="P88" s="40">
        <v>0</v>
      </c>
      <c r="Q88" s="3">
        <f t="shared" si="5"/>
        <v>0</v>
      </c>
    </row>
    <row r="89" spans="1:17" x14ac:dyDescent="0.25">
      <c r="A89" s="38">
        <v>75908</v>
      </c>
      <c r="B89" s="39" t="s">
        <v>72</v>
      </c>
      <c r="C89" s="40">
        <v>2887841</v>
      </c>
      <c r="D89" s="40">
        <v>118962</v>
      </c>
      <c r="E89" s="40">
        <v>425367874</v>
      </c>
      <c r="F89" s="41">
        <v>0.91639999999999999</v>
      </c>
      <c r="G89" s="40">
        <v>3898071</v>
      </c>
      <c r="H89" s="40">
        <v>1129192</v>
      </c>
      <c r="I89" s="40">
        <v>3699355</v>
      </c>
      <c r="J89" s="40">
        <v>-198716</v>
      </c>
      <c r="K89" s="40">
        <f t="shared" si="3"/>
        <v>930476</v>
      </c>
      <c r="L89" s="39">
        <v>49.28</v>
      </c>
      <c r="M89" s="39">
        <v>461.27600000000001</v>
      </c>
      <c r="N89" s="5">
        <f t="shared" si="4"/>
        <v>92.21547923585878</v>
      </c>
      <c r="O89" s="40">
        <v>0</v>
      </c>
      <c r="P89" s="40">
        <v>0</v>
      </c>
      <c r="Q89" s="3">
        <f t="shared" si="5"/>
        <v>0</v>
      </c>
    </row>
    <row r="90" spans="1:17" x14ac:dyDescent="0.25">
      <c r="A90" s="38">
        <v>78901</v>
      </c>
      <c r="B90" s="39" t="s">
        <v>73</v>
      </c>
      <c r="C90" s="40">
        <v>2616938</v>
      </c>
      <c r="D90" s="40">
        <v>102630</v>
      </c>
      <c r="E90" s="40">
        <v>255175311</v>
      </c>
      <c r="F90" s="41">
        <v>0.91639999999999999</v>
      </c>
      <c r="G90" s="40">
        <v>2338427</v>
      </c>
      <c r="H90" s="40">
        <v>0</v>
      </c>
      <c r="I90" s="40">
        <v>2242933</v>
      </c>
      <c r="J90" s="40">
        <v>0</v>
      </c>
      <c r="K90" s="40">
        <f t="shared" si="3"/>
        <v>0</v>
      </c>
      <c r="L90" s="39">
        <v>49.28</v>
      </c>
      <c r="M90" s="39">
        <v>417.18</v>
      </c>
      <c r="N90" s="5">
        <f t="shared" si="4"/>
        <v>61.166717244354949</v>
      </c>
      <c r="O90" s="40">
        <v>114923</v>
      </c>
      <c r="P90" s="40">
        <v>142643</v>
      </c>
      <c r="Q90" s="3">
        <f t="shared" si="5"/>
        <v>27720</v>
      </c>
    </row>
    <row r="91" spans="1:17" x14ac:dyDescent="0.25">
      <c r="A91" s="38">
        <v>79910</v>
      </c>
      <c r="B91" s="39" t="s">
        <v>74</v>
      </c>
      <c r="C91" s="40">
        <v>29583628</v>
      </c>
      <c r="D91" s="40">
        <v>1565999</v>
      </c>
      <c r="E91" s="40">
        <v>2789850855</v>
      </c>
      <c r="F91" s="41">
        <v>0.91639999999999999</v>
      </c>
      <c r="G91" s="40">
        <v>25566193</v>
      </c>
      <c r="H91" s="40">
        <v>0</v>
      </c>
      <c r="I91" s="40">
        <v>24612982</v>
      </c>
      <c r="J91" s="40">
        <v>0</v>
      </c>
      <c r="K91" s="40">
        <f t="shared" si="3"/>
        <v>0</v>
      </c>
      <c r="L91" s="39">
        <v>49.28</v>
      </c>
      <c r="M91" s="39">
        <v>4787.9470000000001</v>
      </c>
      <c r="N91" s="5">
        <f t="shared" si="4"/>
        <v>58.268206707384181</v>
      </c>
      <c r="O91" s="40">
        <v>0</v>
      </c>
      <c r="P91" s="40">
        <v>0</v>
      </c>
      <c r="Q91" s="3">
        <f t="shared" si="5"/>
        <v>0</v>
      </c>
    </row>
    <row r="92" spans="1:17" x14ac:dyDescent="0.25">
      <c r="A92" s="38">
        <v>80901</v>
      </c>
      <c r="B92" s="39" t="s">
        <v>75</v>
      </c>
      <c r="C92" s="40">
        <v>13814264</v>
      </c>
      <c r="D92" s="40">
        <v>706986</v>
      </c>
      <c r="E92" s="40">
        <v>1123047185</v>
      </c>
      <c r="F92" s="41">
        <v>0.91639999999999999</v>
      </c>
      <c r="G92" s="40">
        <v>10291604</v>
      </c>
      <c r="H92" s="40">
        <v>0</v>
      </c>
      <c r="I92" s="40">
        <v>9831027</v>
      </c>
      <c r="J92" s="40">
        <v>0</v>
      </c>
      <c r="K92" s="40">
        <f t="shared" si="3"/>
        <v>0</v>
      </c>
      <c r="L92" s="39">
        <v>49.28</v>
      </c>
      <c r="M92" s="39">
        <v>2209.6320000000001</v>
      </c>
      <c r="N92" s="5">
        <f t="shared" si="4"/>
        <v>50.825077886272467</v>
      </c>
      <c r="O92" s="40">
        <v>0</v>
      </c>
      <c r="P92" s="40">
        <v>0</v>
      </c>
      <c r="Q92" s="3">
        <f t="shared" si="5"/>
        <v>0</v>
      </c>
    </row>
    <row r="93" spans="1:17" x14ac:dyDescent="0.25">
      <c r="A93" s="38">
        <v>81902</v>
      </c>
      <c r="B93" s="39" t="s">
        <v>76</v>
      </c>
      <c r="C93" s="40">
        <v>14555509</v>
      </c>
      <c r="D93" s="40">
        <v>799090</v>
      </c>
      <c r="E93" s="40">
        <v>1252293288</v>
      </c>
      <c r="F93" s="41">
        <v>0.91639999999999999</v>
      </c>
      <c r="G93" s="40">
        <v>11476016</v>
      </c>
      <c r="H93" s="40">
        <v>0</v>
      </c>
      <c r="I93" s="40">
        <v>10777976</v>
      </c>
      <c r="J93" s="40">
        <v>0</v>
      </c>
      <c r="K93" s="40">
        <f t="shared" si="3"/>
        <v>0</v>
      </c>
      <c r="L93" s="39">
        <v>49.28</v>
      </c>
      <c r="M93" s="39">
        <v>2330.9720000000002</v>
      </c>
      <c r="N93" s="5">
        <f t="shared" si="4"/>
        <v>53.724081112943438</v>
      </c>
      <c r="O93" s="40">
        <v>396303</v>
      </c>
      <c r="P93" s="40">
        <v>432041</v>
      </c>
      <c r="Q93" s="3">
        <f t="shared" si="5"/>
        <v>35738</v>
      </c>
    </row>
    <row r="94" spans="1:17" x14ac:dyDescent="0.25">
      <c r="A94" s="38">
        <v>81906</v>
      </c>
      <c r="B94" s="39" t="s">
        <v>77</v>
      </c>
      <c r="C94" s="40">
        <v>1910686</v>
      </c>
      <c r="D94" s="40">
        <v>75632</v>
      </c>
      <c r="E94" s="40">
        <v>177162540</v>
      </c>
      <c r="F94" s="41">
        <v>0.91639999999999999</v>
      </c>
      <c r="G94" s="40">
        <v>1623518</v>
      </c>
      <c r="H94" s="40">
        <v>0</v>
      </c>
      <c r="I94" s="40">
        <v>1569464</v>
      </c>
      <c r="J94" s="40">
        <v>0</v>
      </c>
      <c r="K94" s="40">
        <f t="shared" si="3"/>
        <v>0</v>
      </c>
      <c r="L94" s="39">
        <v>49.28</v>
      </c>
      <c r="M94" s="39">
        <v>305.34700000000004</v>
      </c>
      <c r="N94" s="5">
        <f t="shared" si="4"/>
        <v>58.020068970712003</v>
      </c>
      <c r="O94" s="40">
        <v>85018</v>
      </c>
      <c r="P94" s="40">
        <v>100097</v>
      </c>
      <c r="Q94" s="3">
        <f t="shared" si="5"/>
        <v>15079</v>
      </c>
    </row>
    <row r="95" spans="1:17" x14ac:dyDescent="0.25">
      <c r="A95" s="38">
        <v>82902</v>
      </c>
      <c r="B95" s="39" t="s">
        <v>78</v>
      </c>
      <c r="C95" s="40">
        <v>9400964</v>
      </c>
      <c r="D95" s="40">
        <v>425641</v>
      </c>
      <c r="E95" s="40">
        <v>1318931452</v>
      </c>
      <c r="F95" s="41">
        <v>0.91639999999999999</v>
      </c>
      <c r="G95" s="40">
        <v>12086688</v>
      </c>
      <c r="H95" s="40">
        <v>3111365</v>
      </c>
      <c r="I95" s="40">
        <v>10857462</v>
      </c>
      <c r="J95" s="40">
        <v>-1229226</v>
      </c>
      <c r="K95" s="40">
        <f t="shared" si="3"/>
        <v>1882139</v>
      </c>
      <c r="L95" s="39">
        <v>49.28</v>
      </c>
      <c r="M95" s="39">
        <v>1520.242</v>
      </c>
      <c r="N95" s="5">
        <f t="shared" si="4"/>
        <v>86.757993266861462</v>
      </c>
      <c r="O95" s="40">
        <v>366347</v>
      </c>
      <c r="P95" s="40">
        <v>644957</v>
      </c>
      <c r="Q95" s="3">
        <f t="shared" si="5"/>
        <v>278610</v>
      </c>
    </row>
    <row r="96" spans="1:17" x14ac:dyDescent="0.25">
      <c r="A96" s="38">
        <v>83902</v>
      </c>
      <c r="B96" s="39" t="s">
        <v>79</v>
      </c>
      <c r="C96" s="40">
        <v>1972785</v>
      </c>
      <c r="D96" s="40">
        <v>68510</v>
      </c>
      <c r="E96" s="40">
        <v>231854390</v>
      </c>
      <c r="F96" s="41">
        <v>0.91639999999999999</v>
      </c>
      <c r="G96" s="40">
        <v>2124714</v>
      </c>
      <c r="H96" s="40">
        <v>220439</v>
      </c>
      <c r="I96" s="40">
        <v>1971820</v>
      </c>
      <c r="J96" s="40">
        <v>-152894</v>
      </c>
      <c r="K96" s="40">
        <f t="shared" si="3"/>
        <v>67545</v>
      </c>
      <c r="L96" s="39">
        <v>49.28</v>
      </c>
      <c r="M96" s="39">
        <v>315.43100000000004</v>
      </c>
      <c r="N96" s="5">
        <f t="shared" si="4"/>
        <v>73.503996119595087</v>
      </c>
      <c r="O96" s="40">
        <v>84095</v>
      </c>
      <c r="P96" s="40">
        <v>125433</v>
      </c>
      <c r="Q96" s="3">
        <f t="shared" si="5"/>
        <v>41338</v>
      </c>
    </row>
    <row r="97" spans="1:17" x14ac:dyDescent="0.25">
      <c r="A97" s="38">
        <v>83903</v>
      </c>
      <c r="B97" s="39" t="s">
        <v>80</v>
      </c>
      <c r="C97" s="40">
        <v>23790717</v>
      </c>
      <c r="D97" s="40">
        <v>1341997</v>
      </c>
      <c r="E97" s="40">
        <v>3728171724</v>
      </c>
      <c r="F97" s="41">
        <v>0.91639999999999999</v>
      </c>
      <c r="G97" s="40">
        <v>34164966</v>
      </c>
      <c r="H97" s="40">
        <v>11716246</v>
      </c>
      <c r="I97" s="40">
        <v>32429483</v>
      </c>
      <c r="J97" s="40">
        <v>-1735483</v>
      </c>
      <c r="K97" s="40">
        <f t="shared" si="3"/>
        <v>9980763</v>
      </c>
      <c r="L97" s="39">
        <v>49.28</v>
      </c>
      <c r="M97" s="39">
        <v>3810.585</v>
      </c>
      <c r="N97" s="5">
        <f t="shared" si="4"/>
        <v>97.837253964942391</v>
      </c>
      <c r="O97" s="40">
        <v>0</v>
      </c>
      <c r="P97" s="40">
        <v>0</v>
      </c>
      <c r="Q97" s="3">
        <f t="shared" si="5"/>
        <v>0</v>
      </c>
    </row>
    <row r="98" spans="1:17" x14ac:dyDescent="0.25">
      <c r="A98" s="38">
        <v>84902</v>
      </c>
      <c r="B98" s="39" t="s">
        <v>81</v>
      </c>
      <c r="C98" s="40">
        <v>54309149</v>
      </c>
      <c r="D98" s="40">
        <v>3013670</v>
      </c>
      <c r="E98" s="40">
        <v>9712010226</v>
      </c>
      <c r="F98" s="41">
        <v>0.91639999999999999</v>
      </c>
      <c r="G98" s="40">
        <v>89000862</v>
      </c>
      <c r="H98" s="40">
        <v>37705383</v>
      </c>
      <c r="I98" s="40">
        <v>71767731</v>
      </c>
      <c r="J98" s="40">
        <v>-17233131</v>
      </c>
      <c r="K98" s="40">
        <f t="shared" si="3"/>
        <v>20472252</v>
      </c>
      <c r="L98" s="39">
        <v>49.28</v>
      </c>
      <c r="M98" s="39">
        <v>8720.8459999999995</v>
      </c>
      <c r="N98" s="5">
        <f t="shared" si="4"/>
        <v>111.36545956665215</v>
      </c>
      <c r="O98" s="40">
        <v>0</v>
      </c>
      <c r="P98" s="40">
        <v>0</v>
      </c>
      <c r="Q98" s="3">
        <f t="shared" si="5"/>
        <v>0</v>
      </c>
    </row>
    <row r="99" spans="1:17" x14ac:dyDescent="0.25">
      <c r="A99" s="38">
        <v>84906</v>
      </c>
      <c r="B99" s="39" t="s">
        <v>82</v>
      </c>
      <c r="C99" s="40">
        <v>64496904</v>
      </c>
      <c r="D99" s="40">
        <v>3596304</v>
      </c>
      <c r="E99" s="40">
        <v>6268944051</v>
      </c>
      <c r="F99" s="41">
        <v>0.91639999999999999</v>
      </c>
      <c r="G99" s="40">
        <v>33018010</v>
      </c>
      <c r="H99" s="40">
        <v>0</v>
      </c>
      <c r="I99" s="40">
        <v>47799500</v>
      </c>
      <c r="J99" s="40">
        <v>0</v>
      </c>
      <c r="K99" s="40">
        <f t="shared" si="3"/>
        <v>0</v>
      </c>
      <c r="L99" s="39">
        <v>49.28</v>
      </c>
      <c r="M99" s="39">
        <v>10387.695</v>
      </c>
      <c r="N99" s="5">
        <f t="shared" si="4"/>
        <v>60.349712337530121</v>
      </c>
      <c r="O99" s="40">
        <v>2482742</v>
      </c>
      <c r="P99" s="40">
        <v>3040438</v>
      </c>
      <c r="Q99" s="3">
        <f t="shared" si="5"/>
        <v>557696</v>
      </c>
    </row>
    <row r="100" spans="1:17" x14ac:dyDescent="0.25">
      <c r="A100" s="38">
        <v>84910</v>
      </c>
      <c r="B100" s="39" t="s">
        <v>83</v>
      </c>
      <c r="C100" s="40">
        <v>312828890</v>
      </c>
      <c r="D100" s="40">
        <v>18896277</v>
      </c>
      <c r="E100" s="40">
        <v>25674568359</v>
      </c>
      <c r="F100" s="41">
        <v>0.91639999999999999</v>
      </c>
      <c r="G100" s="40">
        <v>235281744</v>
      </c>
      <c r="H100" s="40">
        <v>0</v>
      </c>
      <c r="I100" s="40">
        <v>219614053</v>
      </c>
      <c r="J100" s="40">
        <v>0</v>
      </c>
      <c r="K100" s="40">
        <f t="shared" si="3"/>
        <v>0</v>
      </c>
      <c r="L100" s="39">
        <v>49.28</v>
      </c>
      <c r="M100" s="39">
        <v>50336.364999999998</v>
      </c>
      <c r="N100" s="5">
        <f t="shared" si="4"/>
        <v>51.006004027108432</v>
      </c>
      <c r="O100" s="40">
        <v>0</v>
      </c>
      <c r="P100" s="40">
        <v>0</v>
      </c>
      <c r="Q100" s="3">
        <f t="shared" si="5"/>
        <v>0</v>
      </c>
    </row>
    <row r="101" spans="1:17" x14ac:dyDescent="0.25">
      <c r="A101" s="38">
        <v>86901</v>
      </c>
      <c r="B101" s="39" t="s">
        <v>84</v>
      </c>
      <c r="C101" s="40">
        <v>25677410</v>
      </c>
      <c r="D101" s="40">
        <v>1415142</v>
      </c>
      <c r="E101" s="40">
        <v>4307361427</v>
      </c>
      <c r="F101" s="41">
        <v>0.91639999999999999</v>
      </c>
      <c r="G101" s="40">
        <v>39472660</v>
      </c>
      <c r="H101" s="40">
        <v>15210392</v>
      </c>
      <c r="I101" s="40">
        <v>38806148</v>
      </c>
      <c r="J101" s="40">
        <v>-666512</v>
      </c>
      <c r="K101" s="40">
        <f t="shared" si="3"/>
        <v>14543880</v>
      </c>
      <c r="L101" s="39">
        <v>49.28</v>
      </c>
      <c r="M101" s="39">
        <v>4120.5129999999999</v>
      </c>
      <c r="N101" s="5">
        <f t="shared" si="4"/>
        <v>104.53459137248203</v>
      </c>
      <c r="O101" s="40">
        <v>0</v>
      </c>
      <c r="P101" s="40">
        <v>0</v>
      </c>
      <c r="Q101" s="3">
        <f t="shared" si="5"/>
        <v>0</v>
      </c>
    </row>
    <row r="102" spans="1:17" x14ac:dyDescent="0.25">
      <c r="A102" s="38">
        <v>86902</v>
      </c>
      <c r="B102" s="39" t="s">
        <v>85</v>
      </c>
      <c r="C102" s="40">
        <v>5740944</v>
      </c>
      <c r="D102" s="40">
        <v>255657</v>
      </c>
      <c r="E102" s="40">
        <v>501274957</v>
      </c>
      <c r="F102" s="41">
        <v>0.91639999999999999</v>
      </c>
      <c r="G102" s="40">
        <v>4593684</v>
      </c>
      <c r="H102" s="40">
        <v>0</v>
      </c>
      <c r="I102" s="40">
        <v>4393239</v>
      </c>
      <c r="J102" s="40">
        <v>0</v>
      </c>
      <c r="K102" s="40">
        <f t="shared" si="3"/>
        <v>0</v>
      </c>
      <c r="L102" s="39">
        <v>49.28</v>
      </c>
      <c r="M102" s="39">
        <v>917.47700000000009</v>
      </c>
      <c r="N102" s="5">
        <f t="shared" si="4"/>
        <v>54.636242325420689</v>
      </c>
      <c r="O102" s="40">
        <v>0</v>
      </c>
      <c r="P102" s="40">
        <v>0</v>
      </c>
      <c r="Q102" s="3">
        <f t="shared" si="5"/>
        <v>0</v>
      </c>
    </row>
    <row r="103" spans="1:17" x14ac:dyDescent="0.25">
      <c r="A103" s="38">
        <v>87901</v>
      </c>
      <c r="B103" s="39" t="s">
        <v>86</v>
      </c>
      <c r="C103" s="40">
        <v>3381631</v>
      </c>
      <c r="D103" s="40">
        <v>131717</v>
      </c>
      <c r="E103" s="40">
        <v>4451749429</v>
      </c>
      <c r="F103" s="41">
        <v>0.91639999999999999</v>
      </c>
      <c r="G103" s="40">
        <v>40795832</v>
      </c>
      <c r="H103" s="40">
        <v>37545918</v>
      </c>
      <c r="I103" s="40">
        <v>40091823</v>
      </c>
      <c r="J103" s="40">
        <v>-704009</v>
      </c>
      <c r="K103" s="40">
        <f t="shared" si="3"/>
        <v>36841909</v>
      </c>
      <c r="L103" s="39">
        <v>49.28</v>
      </c>
      <c r="M103" s="39">
        <v>529.86500000000001</v>
      </c>
      <c r="N103" s="5">
        <f t="shared" si="4"/>
        <v>840.16672718522636</v>
      </c>
      <c r="O103" s="40">
        <v>0</v>
      </c>
      <c r="P103" s="40">
        <v>0</v>
      </c>
      <c r="Q103" s="3">
        <f t="shared" si="5"/>
        <v>0</v>
      </c>
    </row>
    <row r="104" spans="1:17" x14ac:dyDescent="0.25">
      <c r="A104" s="38">
        <v>88902</v>
      </c>
      <c r="B104" s="39" t="s">
        <v>87</v>
      </c>
      <c r="C104" s="40">
        <v>11654898</v>
      </c>
      <c r="D104" s="40">
        <v>572971</v>
      </c>
      <c r="E104" s="40">
        <v>1016287534</v>
      </c>
      <c r="F104" s="41">
        <v>0.91639999999999999</v>
      </c>
      <c r="G104" s="40">
        <v>9313259</v>
      </c>
      <c r="H104" s="40">
        <v>0</v>
      </c>
      <c r="I104" s="40">
        <v>7976274</v>
      </c>
      <c r="J104" s="40">
        <v>0</v>
      </c>
      <c r="K104" s="40">
        <f t="shared" si="3"/>
        <v>0</v>
      </c>
      <c r="L104" s="39">
        <v>49.28</v>
      </c>
      <c r="M104" s="39">
        <v>1847.2050000000002</v>
      </c>
      <c r="N104" s="5">
        <f t="shared" si="4"/>
        <v>55.017582455655969</v>
      </c>
      <c r="O104" s="40">
        <v>0</v>
      </c>
      <c r="P104" s="40">
        <v>0</v>
      </c>
      <c r="Q104" s="3">
        <f t="shared" si="5"/>
        <v>0</v>
      </c>
    </row>
    <row r="105" spans="1:17" x14ac:dyDescent="0.25">
      <c r="A105" s="38">
        <v>89903</v>
      </c>
      <c r="B105" s="39" t="s">
        <v>88</v>
      </c>
      <c r="C105" s="40">
        <v>10756024</v>
      </c>
      <c r="D105" s="40">
        <v>456585</v>
      </c>
      <c r="E105" s="40">
        <v>1166380987</v>
      </c>
      <c r="F105" s="41">
        <v>0.91639999999999999</v>
      </c>
      <c r="G105" s="40">
        <v>10688715</v>
      </c>
      <c r="H105" s="40">
        <v>389276</v>
      </c>
      <c r="I105" s="40">
        <v>9846562</v>
      </c>
      <c r="J105" s="40">
        <v>-842153</v>
      </c>
      <c r="K105" s="40">
        <f t="shared" si="3"/>
        <v>0</v>
      </c>
      <c r="L105" s="39">
        <v>49.28</v>
      </c>
      <c r="M105" s="39">
        <v>1718.4450000000002</v>
      </c>
      <c r="N105" s="5">
        <f t="shared" si="4"/>
        <v>67.87421110364312</v>
      </c>
      <c r="O105" s="40">
        <v>0</v>
      </c>
      <c r="P105" s="40">
        <v>0</v>
      </c>
      <c r="Q105" s="3">
        <f t="shared" si="5"/>
        <v>0</v>
      </c>
    </row>
    <row r="106" spans="1:17" x14ac:dyDescent="0.25">
      <c r="A106" s="38">
        <v>90905</v>
      </c>
      <c r="B106" s="39" t="s">
        <v>89</v>
      </c>
      <c r="C106" s="40">
        <v>667554</v>
      </c>
      <c r="D106" s="40">
        <v>21620</v>
      </c>
      <c r="E106" s="40">
        <v>110259614</v>
      </c>
      <c r="F106" s="41">
        <v>0.91639999999999999</v>
      </c>
      <c r="G106" s="40">
        <v>1010419</v>
      </c>
      <c r="H106" s="40">
        <v>364485</v>
      </c>
      <c r="I106" s="40">
        <v>992141</v>
      </c>
      <c r="J106" s="40">
        <v>-18278</v>
      </c>
      <c r="K106" s="40">
        <f t="shared" si="3"/>
        <v>346207</v>
      </c>
      <c r="L106" s="39">
        <v>49.28</v>
      </c>
      <c r="M106" s="39">
        <v>104.33200000000001</v>
      </c>
      <c r="N106" s="5">
        <f t="shared" si="4"/>
        <v>105.68149177625273</v>
      </c>
      <c r="O106" s="40">
        <v>0</v>
      </c>
      <c r="P106" s="40">
        <v>0</v>
      </c>
      <c r="Q106" s="3">
        <f t="shared" si="5"/>
        <v>0</v>
      </c>
    </row>
    <row r="107" spans="1:17" x14ac:dyDescent="0.25">
      <c r="A107" s="38">
        <v>91913</v>
      </c>
      <c r="B107" s="39" t="s">
        <v>90</v>
      </c>
      <c r="C107" s="40">
        <v>11813020</v>
      </c>
      <c r="D107" s="40">
        <v>648920</v>
      </c>
      <c r="E107" s="40">
        <v>1037043304</v>
      </c>
      <c r="F107" s="41">
        <v>0.91639999999999999</v>
      </c>
      <c r="G107" s="40">
        <v>9503465</v>
      </c>
      <c r="H107" s="40">
        <v>0</v>
      </c>
      <c r="I107" s="40">
        <v>9163357</v>
      </c>
      <c r="J107" s="40">
        <v>0</v>
      </c>
      <c r="K107" s="40">
        <f t="shared" si="3"/>
        <v>0</v>
      </c>
      <c r="L107" s="39">
        <v>49.28</v>
      </c>
      <c r="M107" s="39">
        <v>1903.652</v>
      </c>
      <c r="N107" s="5">
        <f t="shared" si="4"/>
        <v>54.476516926413019</v>
      </c>
      <c r="O107" s="40">
        <v>0</v>
      </c>
      <c r="P107" s="40">
        <v>0</v>
      </c>
      <c r="Q107" s="3">
        <f t="shared" si="5"/>
        <v>0</v>
      </c>
    </row>
    <row r="108" spans="1:17" x14ac:dyDescent="0.25">
      <c r="A108" s="38">
        <v>93901</v>
      </c>
      <c r="B108" s="39" t="s">
        <v>91</v>
      </c>
      <c r="C108" s="40">
        <v>8425751</v>
      </c>
      <c r="D108" s="40">
        <v>394516</v>
      </c>
      <c r="E108" s="40">
        <v>734937002</v>
      </c>
      <c r="F108" s="41">
        <v>0.91639999999999999</v>
      </c>
      <c r="G108" s="40">
        <v>6734963</v>
      </c>
      <c r="H108" s="40">
        <v>0</v>
      </c>
      <c r="I108" s="40">
        <v>6535670</v>
      </c>
      <c r="J108" s="40">
        <v>0</v>
      </c>
      <c r="K108" s="40">
        <f t="shared" si="3"/>
        <v>0</v>
      </c>
      <c r="L108" s="39">
        <v>49.28</v>
      </c>
      <c r="M108" s="39">
        <v>1345.6590000000001</v>
      </c>
      <c r="N108" s="5">
        <f t="shared" si="4"/>
        <v>54.615396768423494</v>
      </c>
      <c r="O108" s="40">
        <v>0</v>
      </c>
      <c r="P108" s="40">
        <v>0</v>
      </c>
      <c r="Q108" s="3">
        <f t="shared" si="5"/>
        <v>0</v>
      </c>
    </row>
    <row r="109" spans="1:17" x14ac:dyDescent="0.25">
      <c r="A109" s="38">
        <v>93905</v>
      </c>
      <c r="B109" s="39" t="s">
        <v>92</v>
      </c>
      <c r="C109" s="40">
        <v>2006884</v>
      </c>
      <c r="D109" s="40">
        <v>78084</v>
      </c>
      <c r="E109" s="40">
        <v>180050469</v>
      </c>
      <c r="F109" s="41">
        <v>0.91639999999999999</v>
      </c>
      <c r="G109" s="40">
        <v>1649982</v>
      </c>
      <c r="H109" s="40">
        <v>0</v>
      </c>
      <c r="I109" s="40">
        <v>1520451</v>
      </c>
      <c r="J109" s="40">
        <v>0</v>
      </c>
      <c r="K109" s="40">
        <f t="shared" si="3"/>
        <v>0</v>
      </c>
      <c r="L109" s="39">
        <v>49.28</v>
      </c>
      <c r="M109" s="39">
        <v>321.06400000000002</v>
      </c>
      <c r="N109" s="5">
        <f t="shared" si="4"/>
        <v>56.079307863852684</v>
      </c>
      <c r="O109" s="40">
        <v>0</v>
      </c>
      <c r="P109" s="40">
        <v>0</v>
      </c>
      <c r="Q109" s="3">
        <f t="shared" si="5"/>
        <v>0</v>
      </c>
    </row>
    <row r="110" spans="1:17" x14ac:dyDescent="0.25">
      <c r="A110" s="38">
        <v>98903</v>
      </c>
      <c r="B110" s="39" t="s">
        <v>93</v>
      </c>
      <c r="C110" s="40">
        <v>1368034</v>
      </c>
      <c r="D110" s="40">
        <v>47127</v>
      </c>
      <c r="E110" s="40">
        <v>125692487</v>
      </c>
      <c r="F110" s="41">
        <v>0.91639999999999999</v>
      </c>
      <c r="G110" s="40">
        <v>1151846</v>
      </c>
      <c r="H110" s="40">
        <v>0</v>
      </c>
      <c r="I110" s="40">
        <v>1073158</v>
      </c>
      <c r="J110" s="40">
        <v>0</v>
      </c>
      <c r="K110" s="40">
        <f t="shared" si="3"/>
        <v>0</v>
      </c>
      <c r="L110" s="39">
        <v>49.28</v>
      </c>
      <c r="M110" s="39">
        <v>209.977</v>
      </c>
      <c r="N110" s="5">
        <f t="shared" si="4"/>
        <v>59.860121346623671</v>
      </c>
      <c r="O110" s="40">
        <v>0</v>
      </c>
      <c r="P110" s="40">
        <v>0</v>
      </c>
      <c r="Q110" s="3">
        <f t="shared" si="5"/>
        <v>0</v>
      </c>
    </row>
    <row r="111" spans="1:17" x14ac:dyDescent="0.25">
      <c r="A111" s="38">
        <v>101908</v>
      </c>
      <c r="B111" s="39" t="s">
        <v>94</v>
      </c>
      <c r="C111" s="40">
        <v>97892337</v>
      </c>
      <c r="D111" s="40">
        <v>5665158</v>
      </c>
      <c r="E111" s="40">
        <v>10472974265</v>
      </c>
      <c r="F111" s="41">
        <v>0.91639999999999999</v>
      </c>
      <c r="G111" s="40">
        <v>95974336</v>
      </c>
      <c r="H111" s="40">
        <v>3747157</v>
      </c>
      <c r="I111" s="40">
        <v>84776193</v>
      </c>
      <c r="J111" s="40">
        <v>-11198143</v>
      </c>
      <c r="K111" s="40">
        <f t="shared" si="3"/>
        <v>0</v>
      </c>
      <c r="L111" s="39">
        <v>49.28</v>
      </c>
      <c r="M111" s="39">
        <v>15754.777</v>
      </c>
      <c r="N111" s="5">
        <f t="shared" si="4"/>
        <v>66.474912751859321</v>
      </c>
      <c r="O111" s="40">
        <v>3998436</v>
      </c>
      <c r="P111" s="40">
        <v>5393582</v>
      </c>
      <c r="Q111" s="3">
        <f t="shared" si="5"/>
        <v>1395146</v>
      </c>
    </row>
    <row r="112" spans="1:17" x14ac:dyDescent="0.25">
      <c r="A112" s="38">
        <v>101912</v>
      </c>
      <c r="B112" s="39" t="s">
        <v>95</v>
      </c>
      <c r="C112" s="40">
        <v>1631939861</v>
      </c>
      <c r="D112" s="40">
        <v>90366890</v>
      </c>
      <c r="E112" s="40">
        <v>195840073450</v>
      </c>
      <c r="F112" s="41">
        <v>0.91639999999999999</v>
      </c>
      <c r="G112" s="40">
        <v>1794678433</v>
      </c>
      <c r="H112" s="40">
        <v>253105462</v>
      </c>
      <c r="I112" s="40">
        <v>1572440632</v>
      </c>
      <c r="J112" s="40">
        <v>-222237801</v>
      </c>
      <c r="K112" s="40">
        <f t="shared" si="3"/>
        <v>30867661</v>
      </c>
      <c r="L112" s="39">
        <v>49.28</v>
      </c>
      <c r="M112" s="39">
        <v>263069.435</v>
      </c>
      <c r="N112" s="5">
        <f t="shared" si="4"/>
        <v>74.444252123018401</v>
      </c>
      <c r="O112" s="40">
        <v>0</v>
      </c>
      <c r="P112" s="40">
        <v>0</v>
      </c>
      <c r="Q112" s="3">
        <f t="shared" si="5"/>
        <v>0</v>
      </c>
    </row>
    <row r="113" spans="1:17" x14ac:dyDescent="0.25">
      <c r="A113" s="38">
        <v>101916</v>
      </c>
      <c r="B113" s="39" t="s">
        <v>96</v>
      </c>
      <c r="C113" s="40">
        <v>56535778</v>
      </c>
      <c r="D113" s="40">
        <v>3166075</v>
      </c>
      <c r="E113" s="40">
        <v>11221209560</v>
      </c>
      <c r="F113" s="41">
        <v>0.91639999999999999</v>
      </c>
      <c r="G113" s="40">
        <v>102831164</v>
      </c>
      <c r="H113" s="40">
        <v>49461461</v>
      </c>
      <c r="I113" s="40">
        <v>93647844</v>
      </c>
      <c r="J113" s="40">
        <v>-9183320</v>
      </c>
      <c r="K113" s="40">
        <f t="shared" si="3"/>
        <v>40278141</v>
      </c>
      <c r="L113" s="39">
        <v>49.28</v>
      </c>
      <c r="M113" s="39">
        <v>9082.6450000000004</v>
      </c>
      <c r="N113" s="5">
        <f t="shared" si="4"/>
        <v>123.54561430068001</v>
      </c>
      <c r="O113" s="40">
        <v>1221928</v>
      </c>
      <c r="P113" s="40">
        <v>3063390</v>
      </c>
      <c r="Q113" s="3">
        <f t="shared" si="5"/>
        <v>1841462</v>
      </c>
    </row>
    <row r="114" spans="1:17" x14ac:dyDescent="0.25">
      <c r="A114" s="38">
        <v>101920</v>
      </c>
      <c r="B114" s="39" t="s">
        <v>97</v>
      </c>
      <c r="C114" s="40">
        <v>266458233</v>
      </c>
      <c r="D114" s="40">
        <v>15391132</v>
      </c>
      <c r="E114" s="40">
        <v>37312165432</v>
      </c>
      <c r="F114" s="41">
        <v>0.91639999999999999</v>
      </c>
      <c r="G114" s="40">
        <v>341928684</v>
      </c>
      <c r="H114" s="40">
        <v>90861583</v>
      </c>
      <c r="I114" s="40">
        <v>293519154</v>
      </c>
      <c r="J114" s="40">
        <v>-48409530</v>
      </c>
      <c r="K114" s="40">
        <f t="shared" si="3"/>
        <v>42452053</v>
      </c>
      <c r="L114" s="39">
        <v>49.28</v>
      </c>
      <c r="M114" s="39">
        <v>42994.724999999999</v>
      </c>
      <c r="N114" s="5">
        <f t="shared" si="4"/>
        <v>86.7831238180963</v>
      </c>
      <c r="O114" s="40">
        <v>1165329</v>
      </c>
      <c r="P114" s="40">
        <v>2052169</v>
      </c>
      <c r="Q114" s="3">
        <f t="shared" si="5"/>
        <v>886840</v>
      </c>
    </row>
    <row r="115" spans="1:17" x14ac:dyDescent="0.25">
      <c r="A115" s="38">
        <v>101921</v>
      </c>
      <c r="B115" s="39" t="s">
        <v>98</v>
      </c>
      <c r="C115" s="40">
        <v>136026764</v>
      </c>
      <c r="D115" s="40">
        <v>8323660</v>
      </c>
      <c r="E115" s="40">
        <v>11965833942</v>
      </c>
      <c r="F115" s="41">
        <v>0.91639999999999999</v>
      </c>
      <c r="G115" s="40">
        <v>109654902</v>
      </c>
      <c r="H115" s="40">
        <v>0</v>
      </c>
      <c r="I115" s="40">
        <v>112756696</v>
      </c>
      <c r="J115" s="40">
        <v>0</v>
      </c>
      <c r="K115" s="40">
        <f t="shared" si="3"/>
        <v>0</v>
      </c>
      <c r="L115" s="39">
        <v>49.28</v>
      </c>
      <c r="M115" s="39">
        <v>21825.556</v>
      </c>
      <c r="N115" s="5">
        <f t="shared" si="4"/>
        <v>54.824875673270363</v>
      </c>
      <c r="O115" s="40">
        <v>0</v>
      </c>
      <c r="P115" s="40">
        <v>0</v>
      </c>
      <c r="Q115" s="3">
        <f t="shared" si="5"/>
        <v>0</v>
      </c>
    </row>
    <row r="116" spans="1:17" x14ac:dyDescent="0.25">
      <c r="A116" s="38">
        <v>102901</v>
      </c>
      <c r="B116" s="39" t="s">
        <v>99</v>
      </c>
      <c r="C116" s="40">
        <v>1516337</v>
      </c>
      <c r="D116" s="40">
        <v>59466</v>
      </c>
      <c r="E116" s="40">
        <v>229364790</v>
      </c>
      <c r="F116" s="41">
        <v>0.91639999999999999</v>
      </c>
      <c r="G116" s="40">
        <v>2101899</v>
      </c>
      <c r="H116" s="40">
        <v>645028</v>
      </c>
      <c r="I116" s="40">
        <v>1992934</v>
      </c>
      <c r="J116" s="40">
        <v>-108965</v>
      </c>
      <c r="K116" s="40">
        <f t="shared" si="3"/>
        <v>536063</v>
      </c>
      <c r="L116" s="39">
        <v>49.28</v>
      </c>
      <c r="M116" s="39">
        <v>238.06300000000002</v>
      </c>
      <c r="N116" s="5">
        <f t="shared" si="4"/>
        <v>96.346257083209053</v>
      </c>
      <c r="O116" s="40">
        <v>0</v>
      </c>
      <c r="P116" s="40">
        <v>0</v>
      </c>
      <c r="Q116" s="3">
        <f t="shared" si="5"/>
        <v>0</v>
      </c>
    </row>
    <row r="117" spans="1:17" x14ac:dyDescent="0.25">
      <c r="A117" s="38">
        <v>103901</v>
      </c>
      <c r="B117" s="39" t="s">
        <v>100</v>
      </c>
      <c r="C117" s="40">
        <v>2380479</v>
      </c>
      <c r="D117" s="40">
        <v>69450</v>
      </c>
      <c r="E117" s="40">
        <v>232258611</v>
      </c>
      <c r="F117" s="41">
        <v>0.91639999999999999</v>
      </c>
      <c r="G117" s="40">
        <v>2128418</v>
      </c>
      <c r="H117" s="40">
        <v>0</v>
      </c>
      <c r="I117" s="40">
        <v>1985035</v>
      </c>
      <c r="J117" s="40">
        <v>0</v>
      </c>
      <c r="K117" s="40">
        <f t="shared" si="3"/>
        <v>0</v>
      </c>
      <c r="L117" s="39">
        <v>49.28</v>
      </c>
      <c r="M117" s="39">
        <v>375.93700000000001</v>
      </c>
      <c r="N117" s="5">
        <f t="shared" si="4"/>
        <v>61.781258827941912</v>
      </c>
      <c r="O117" s="40">
        <v>0</v>
      </c>
      <c r="P117" s="40">
        <v>0</v>
      </c>
      <c r="Q117" s="3">
        <f t="shared" si="5"/>
        <v>0</v>
      </c>
    </row>
    <row r="118" spans="1:17" x14ac:dyDescent="0.25">
      <c r="A118" s="38">
        <v>104907</v>
      </c>
      <c r="B118" s="39" t="s">
        <v>101</v>
      </c>
      <c r="C118" s="40">
        <v>1681047</v>
      </c>
      <c r="D118" s="40">
        <v>44473</v>
      </c>
      <c r="E118" s="40">
        <v>169419164</v>
      </c>
      <c r="F118" s="41">
        <v>0.91639999999999999</v>
      </c>
      <c r="G118" s="40">
        <v>1552557</v>
      </c>
      <c r="H118" s="40">
        <v>0</v>
      </c>
      <c r="I118" s="40">
        <v>1491107</v>
      </c>
      <c r="J118" s="40">
        <v>0</v>
      </c>
      <c r="K118" s="40">
        <f t="shared" si="3"/>
        <v>0</v>
      </c>
      <c r="L118" s="39">
        <v>49.28</v>
      </c>
      <c r="M118" s="39">
        <v>270.06299999999999</v>
      </c>
      <c r="N118" s="5">
        <f t="shared" si="4"/>
        <v>62.733200771671804</v>
      </c>
      <c r="O118" s="40">
        <v>0</v>
      </c>
      <c r="P118" s="40">
        <v>0</v>
      </c>
      <c r="Q118" s="3">
        <f t="shared" si="5"/>
        <v>0</v>
      </c>
    </row>
    <row r="119" spans="1:17" x14ac:dyDescent="0.25">
      <c r="A119" s="38">
        <v>105902</v>
      </c>
      <c r="B119" s="39" t="s">
        <v>102</v>
      </c>
      <c r="C119" s="40">
        <v>66540522</v>
      </c>
      <c r="D119" s="40">
        <v>3553593</v>
      </c>
      <c r="E119" s="40">
        <v>6628896871</v>
      </c>
      <c r="F119" s="41">
        <v>0.91639999999999999</v>
      </c>
      <c r="G119" s="40">
        <v>60747211</v>
      </c>
      <c r="H119" s="40">
        <v>0</v>
      </c>
      <c r="I119" s="40">
        <v>58874446</v>
      </c>
      <c r="J119" s="40">
        <v>0</v>
      </c>
      <c r="K119" s="40">
        <f t="shared" si="3"/>
        <v>0</v>
      </c>
      <c r="L119" s="39">
        <v>49.28</v>
      </c>
      <c r="M119" s="39">
        <v>10619.377</v>
      </c>
      <c r="N119" s="5">
        <f t="shared" si="4"/>
        <v>62.422653146225052</v>
      </c>
      <c r="O119" s="40">
        <v>0</v>
      </c>
      <c r="P119" s="40">
        <v>0</v>
      </c>
      <c r="Q119" s="3">
        <f t="shared" si="5"/>
        <v>0</v>
      </c>
    </row>
    <row r="120" spans="1:17" x14ac:dyDescent="0.25">
      <c r="A120" s="38">
        <v>105904</v>
      </c>
      <c r="B120" s="39" t="s">
        <v>103</v>
      </c>
      <c r="C120" s="40">
        <v>54086176</v>
      </c>
      <c r="D120" s="40">
        <v>3169538</v>
      </c>
      <c r="E120" s="40">
        <v>5739104844</v>
      </c>
      <c r="F120" s="41">
        <v>0.91639999999999999</v>
      </c>
      <c r="G120" s="40">
        <v>52593157</v>
      </c>
      <c r="H120" s="40">
        <v>1676519</v>
      </c>
      <c r="I120" s="40">
        <v>49221636</v>
      </c>
      <c r="J120" s="40">
        <v>-3371521</v>
      </c>
      <c r="K120" s="40">
        <f t="shared" si="3"/>
        <v>0</v>
      </c>
      <c r="L120" s="39">
        <v>49.28</v>
      </c>
      <c r="M120" s="39">
        <v>8656.0580000000009</v>
      </c>
      <c r="N120" s="5">
        <f t="shared" si="4"/>
        <v>66.301598764703286</v>
      </c>
      <c r="O120" s="40">
        <v>2329075</v>
      </c>
      <c r="P120" s="40">
        <v>3133551</v>
      </c>
      <c r="Q120" s="3">
        <f t="shared" si="5"/>
        <v>804476</v>
      </c>
    </row>
    <row r="121" spans="1:17" x14ac:dyDescent="0.25">
      <c r="A121" s="38">
        <v>105905</v>
      </c>
      <c r="B121" s="39" t="s">
        <v>104</v>
      </c>
      <c r="C121" s="40">
        <v>20547377</v>
      </c>
      <c r="D121" s="40">
        <v>1124359</v>
      </c>
      <c r="E121" s="40">
        <v>2346413518</v>
      </c>
      <c r="F121" s="41">
        <v>0.91639999999999999</v>
      </c>
      <c r="G121" s="40">
        <v>21502533</v>
      </c>
      <c r="H121" s="40">
        <v>2079515</v>
      </c>
      <c r="I121" s="40">
        <v>20441157</v>
      </c>
      <c r="J121" s="40">
        <v>-1061376</v>
      </c>
      <c r="K121" s="40">
        <f t="shared" si="3"/>
        <v>1018139</v>
      </c>
      <c r="L121" s="39">
        <v>49.28</v>
      </c>
      <c r="M121" s="39">
        <v>3309.319</v>
      </c>
      <c r="N121" s="5">
        <f t="shared" si="4"/>
        <v>70.903213561460831</v>
      </c>
      <c r="O121" s="40">
        <v>101112</v>
      </c>
      <c r="P121" s="40">
        <v>145478</v>
      </c>
      <c r="Q121" s="3">
        <f t="shared" si="5"/>
        <v>44366</v>
      </c>
    </row>
    <row r="122" spans="1:17" x14ac:dyDescent="0.25">
      <c r="A122" s="38">
        <v>106901</v>
      </c>
      <c r="B122" s="39" t="s">
        <v>105</v>
      </c>
      <c r="C122" s="40">
        <v>8553921</v>
      </c>
      <c r="D122" s="40">
        <v>450820</v>
      </c>
      <c r="E122" s="40">
        <v>1477774833</v>
      </c>
      <c r="F122" s="41">
        <v>0.91639999999999999</v>
      </c>
      <c r="G122" s="40">
        <v>13542329</v>
      </c>
      <c r="H122" s="40">
        <v>5439228</v>
      </c>
      <c r="I122" s="40">
        <v>12398599</v>
      </c>
      <c r="J122" s="40">
        <v>-1143730</v>
      </c>
      <c r="K122" s="40">
        <f t="shared" si="3"/>
        <v>4295498</v>
      </c>
      <c r="L122" s="39">
        <v>49.28</v>
      </c>
      <c r="M122" s="39">
        <v>1370.45</v>
      </c>
      <c r="N122" s="5">
        <f t="shared" si="4"/>
        <v>107.83135707249444</v>
      </c>
      <c r="O122" s="40">
        <v>0</v>
      </c>
      <c r="P122" s="40">
        <v>0</v>
      </c>
      <c r="Q122" s="3">
        <f t="shared" si="5"/>
        <v>0</v>
      </c>
    </row>
    <row r="123" spans="1:17" x14ac:dyDescent="0.25">
      <c r="A123" s="38">
        <v>107906</v>
      </c>
      <c r="B123" s="39" t="s">
        <v>106</v>
      </c>
      <c r="C123" s="40">
        <v>12602825</v>
      </c>
      <c r="D123" s="40">
        <v>638273</v>
      </c>
      <c r="E123" s="40">
        <v>1507610967</v>
      </c>
      <c r="F123" s="41">
        <v>0.91639999999999999</v>
      </c>
      <c r="G123" s="40">
        <v>13815747</v>
      </c>
      <c r="H123" s="40">
        <v>1851195</v>
      </c>
      <c r="I123" s="40">
        <v>13385751</v>
      </c>
      <c r="J123" s="40">
        <v>-429996</v>
      </c>
      <c r="K123" s="40">
        <f t="shared" si="3"/>
        <v>1421199</v>
      </c>
      <c r="L123" s="39">
        <v>49.28</v>
      </c>
      <c r="M123" s="39">
        <v>2015.8950000000002</v>
      </c>
      <c r="N123" s="5">
        <f t="shared" si="4"/>
        <v>74.786185143571458</v>
      </c>
      <c r="O123" s="40">
        <v>0</v>
      </c>
      <c r="P123" s="40">
        <v>0</v>
      </c>
      <c r="Q123" s="3">
        <f t="shared" si="5"/>
        <v>0</v>
      </c>
    </row>
    <row r="124" spans="1:17" x14ac:dyDescent="0.25">
      <c r="A124" s="38">
        <v>110907</v>
      </c>
      <c r="B124" s="39" t="s">
        <v>107</v>
      </c>
      <c r="C124" s="40">
        <v>5897051</v>
      </c>
      <c r="D124" s="40">
        <v>262716</v>
      </c>
      <c r="E124" s="40">
        <v>988732745</v>
      </c>
      <c r="F124" s="41">
        <v>0.91639999999999999</v>
      </c>
      <c r="G124" s="40">
        <v>9060747</v>
      </c>
      <c r="H124" s="40">
        <v>3426412</v>
      </c>
      <c r="I124" s="40">
        <v>8711996</v>
      </c>
      <c r="J124" s="40">
        <v>-348751</v>
      </c>
      <c r="K124" s="40">
        <f t="shared" si="3"/>
        <v>3077661</v>
      </c>
      <c r="L124" s="39">
        <v>49.28</v>
      </c>
      <c r="M124" s="39">
        <v>951.755</v>
      </c>
      <c r="N124" s="5">
        <f t="shared" si="4"/>
        <v>103.88521678373111</v>
      </c>
      <c r="O124" s="40">
        <v>0</v>
      </c>
      <c r="P124" s="40">
        <v>0</v>
      </c>
      <c r="Q124" s="3">
        <f t="shared" si="5"/>
        <v>0</v>
      </c>
    </row>
    <row r="125" spans="1:17" x14ac:dyDescent="0.25">
      <c r="A125" s="38">
        <v>111901</v>
      </c>
      <c r="B125" s="39" t="s">
        <v>108</v>
      </c>
      <c r="C125" s="40">
        <v>60025419</v>
      </c>
      <c r="D125" s="40">
        <v>3298352</v>
      </c>
      <c r="E125" s="40">
        <v>6651821822</v>
      </c>
      <c r="F125" s="41">
        <v>0.91639999999999999</v>
      </c>
      <c r="G125" s="40">
        <v>60957295</v>
      </c>
      <c r="H125" s="40">
        <v>4230228</v>
      </c>
      <c r="I125" s="40">
        <v>58538539</v>
      </c>
      <c r="J125" s="40">
        <v>-2418756</v>
      </c>
      <c r="K125" s="40">
        <f t="shared" si="3"/>
        <v>1811472</v>
      </c>
      <c r="L125" s="39">
        <v>49.28</v>
      </c>
      <c r="M125" s="39">
        <v>9576.978000000001</v>
      </c>
      <c r="N125" s="5">
        <f t="shared" si="4"/>
        <v>69.456375716849294</v>
      </c>
      <c r="O125" s="40">
        <v>0</v>
      </c>
      <c r="P125" s="40">
        <v>0</v>
      </c>
      <c r="Q125" s="3">
        <f t="shared" si="5"/>
        <v>0</v>
      </c>
    </row>
    <row r="126" spans="1:17" x14ac:dyDescent="0.25">
      <c r="A126" s="38">
        <v>114901</v>
      </c>
      <c r="B126" s="39" t="s">
        <v>109</v>
      </c>
      <c r="C126" s="40">
        <v>31810969</v>
      </c>
      <c r="D126" s="40">
        <v>1734979</v>
      </c>
      <c r="E126" s="40">
        <v>3248658630</v>
      </c>
      <c r="F126" s="41">
        <v>0.91639999999999999</v>
      </c>
      <c r="G126" s="40">
        <v>29770708</v>
      </c>
      <c r="H126" s="40">
        <v>0</v>
      </c>
      <c r="I126" s="40">
        <v>27125475</v>
      </c>
      <c r="J126" s="40">
        <v>0</v>
      </c>
      <c r="K126" s="40">
        <f t="shared" si="3"/>
        <v>0</v>
      </c>
      <c r="L126" s="39">
        <v>49.28</v>
      </c>
      <c r="M126" s="39">
        <v>5125.29</v>
      </c>
      <c r="N126" s="5">
        <f t="shared" si="4"/>
        <v>63.384874416862267</v>
      </c>
      <c r="O126" s="40">
        <v>0</v>
      </c>
      <c r="P126" s="40">
        <v>0</v>
      </c>
      <c r="Q126" s="3">
        <f t="shared" si="5"/>
        <v>0</v>
      </c>
    </row>
    <row r="127" spans="1:17" x14ac:dyDescent="0.25">
      <c r="A127" s="38">
        <v>114904</v>
      </c>
      <c r="B127" s="39" t="s">
        <v>110</v>
      </c>
      <c r="C127" s="40">
        <v>7566370</v>
      </c>
      <c r="D127" s="40">
        <v>356800</v>
      </c>
      <c r="E127" s="40">
        <v>726443014</v>
      </c>
      <c r="F127" s="41">
        <v>0.91639999999999999</v>
      </c>
      <c r="G127" s="40">
        <v>6657124</v>
      </c>
      <c r="H127" s="40">
        <v>0</v>
      </c>
      <c r="I127" s="40">
        <v>6197536</v>
      </c>
      <c r="J127" s="40">
        <v>0</v>
      </c>
      <c r="K127" s="40">
        <f t="shared" si="3"/>
        <v>0</v>
      </c>
      <c r="L127" s="39">
        <v>49.28</v>
      </c>
      <c r="M127" s="39">
        <v>1212.586</v>
      </c>
      <c r="N127" s="5">
        <f t="shared" si="4"/>
        <v>59.908576711260061</v>
      </c>
      <c r="O127" s="40">
        <v>0</v>
      </c>
      <c r="P127" s="40">
        <v>0</v>
      </c>
      <c r="Q127" s="3">
        <f t="shared" si="5"/>
        <v>0</v>
      </c>
    </row>
    <row r="128" spans="1:17" x14ac:dyDescent="0.25">
      <c r="A128" s="38">
        <v>115902</v>
      </c>
      <c r="B128" s="39" t="s">
        <v>111</v>
      </c>
      <c r="C128" s="40">
        <v>1646725</v>
      </c>
      <c r="D128" s="40">
        <v>45529</v>
      </c>
      <c r="E128" s="40">
        <v>172129740</v>
      </c>
      <c r="F128" s="41">
        <v>0.91639999999999999</v>
      </c>
      <c r="G128" s="40">
        <v>1577397</v>
      </c>
      <c r="H128" s="40">
        <v>0</v>
      </c>
      <c r="I128" s="40">
        <v>1723826</v>
      </c>
      <c r="J128" s="40">
        <v>0</v>
      </c>
      <c r="K128" s="40">
        <f t="shared" si="3"/>
        <v>0</v>
      </c>
      <c r="L128" s="39">
        <v>49.28</v>
      </c>
      <c r="M128" s="39">
        <v>265.94400000000002</v>
      </c>
      <c r="N128" s="5">
        <f t="shared" si="4"/>
        <v>64.72405468820503</v>
      </c>
      <c r="O128" s="40">
        <v>0</v>
      </c>
      <c r="P128" s="40">
        <v>0</v>
      </c>
      <c r="Q128" s="3">
        <f t="shared" si="5"/>
        <v>0</v>
      </c>
    </row>
    <row r="129" spans="1:17" x14ac:dyDescent="0.25">
      <c r="A129" s="38">
        <v>117904</v>
      </c>
      <c r="B129" s="39" t="s">
        <v>112</v>
      </c>
      <c r="C129" s="40">
        <v>6716330</v>
      </c>
      <c r="D129" s="40">
        <v>306766</v>
      </c>
      <c r="E129" s="40">
        <v>1231396697</v>
      </c>
      <c r="F129" s="41">
        <v>0.91639999999999999</v>
      </c>
      <c r="G129" s="40">
        <v>11284519</v>
      </c>
      <c r="H129" s="40">
        <v>4874955</v>
      </c>
      <c r="I129" s="40">
        <v>10605159</v>
      </c>
      <c r="J129" s="40">
        <v>-679360</v>
      </c>
      <c r="K129" s="40">
        <f t="shared" si="3"/>
        <v>4195595</v>
      </c>
      <c r="L129" s="39">
        <v>49.28</v>
      </c>
      <c r="M129" s="39">
        <v>1080.2329999999999</v>
      </c>
      <c r="N129" s="5">
        <f t="shared" si="4"/>
        <v>113.99361961724925</v>
      </c>
      <c r="O129" s="40">
        <v>0</v>
      </c>
      <c r="P129" s="40">
        <v>0</v>
      </c>
      <c r="Q129" s="3">
        <f t="shared" si="5"/>
        <v>0</v>
      </c>
    </row>
    <row r="130" spans="1:17" x14ac:dyDescent="0.25">
      <c r="A130" s="38">
        <v>118902</v>
      </c>
      <c r="B130" s="39" t="s">
        <v>113</v>
      </c>
      <c r="C130" s="40">
        <v>2954528</v>
      </c>
      <c r="D130" s="40">
        <v>133862</v>
      </c>
      <c r="E130" s="40">
        <v>1572249854</v>
      </c>
      <c r="F130" s="41">
        <v>0.91639999999999999</v>
      </c>
      <c r="G130" s="40">
        <v>14408098</v>
      </c>
      <c r="H130" s="40">
        <v>11587432</v>
      </c>
      <c r="I130" s="40">
        <v>14249068</v>
      </c>
      <c r="J130" s="40">
        <v>-159030</v>
      </c>
      <c r="K130" s="40">
        <f t="shared" si="3"/>
        <v>11428402</v>
      </c>
      <c r="L130" s="39">
        <v>49.28</v>
      </c>
      <c r="M130" s="39">
        <v>473.95600000000002</v>
      </c>
      <c r="N130" s="5">
        <f t="shared" si="4"/>
        <v>331.72907485082999</v>
      </c>
      <c r="O130" s="40">
        <v>0</v>
      </c>
      <c r="P130" s="40">
        <v>0</v>
      </c>
      <c r="Q130" s="3">
        <f t="shared" si="5"/>
        <v>0</v>
      </c>
    </row>
    <row r="131" spans="1:17" x14ac:dyDescent="0.25">
      <c r="A131" s="38">
        <v>119903</v>
      </c>
      <c r="B131" s="39" t="s">
        <v>114</v>
      </c>
      <c r="C131" s="40">
        <v>3629288</v>
      </c>
      <c r="D131" s="40">
        <v>139394</v>
      </c>
      <c r="E131" s="40">
        <v>301177555</v>
      </c>
      <c r="F131" s="41">
        <v>0.91639999999999999</v>
      </c>
      <c r="G131" s="40">
        <v>2759991</v>
      </c>
      <c r="H131" s="40">
        <v>0</v>
      </c>
      <c r="I131" s="40">
        <v>2461775</v>
      </c>
      <c r="J131" s="40">
        <v>0</v>
      </c>
      <c r="K131" s="40">
        <f t="shared" si="3"/>
        <v>0</v>
      </c>
      <c r="L131" s="39">
        <v>49.28</v>
      </c>
      <c r="M131" s="39">
        <v>580.79</v>
      </c>
      <c r="N131" s="5">
        <f t="shared" si="4"/>
        <v>51.856532481619865</v>
      </c>
      <c r="O131" s="40">
        <v>0</v>
      </c>
      <c r="P131" s="40">
        <v>0</v>
      </c>
      <c r="Q131" s="3">
        <f t="shared" si="5"/>
        <v>0</v>
      </c>
    </row>
    <row r="132" spans="1:17" x14ac:dyDescent="0.25">
      <c r="A132" s="38">
        <v>120905</v>
      </c>
      <c r="B132" s="39" t="s">
        <v>115</v>
      </c>
      <c r="C132" s="40">
        <v>10479799</v>
      </c>
      <c r="D132" s="40">
        <v>534790</v>
      </c>
      <c r="E132" s="40">
        <v>1124166859</v>
      </c>
      <c r="F132" s="41">
        <v>0.91639999999999999</v>
      </c>
      <c r="G132" s="40">
        <v>10301865</v>
      </c>
      <c r="H132" s="40">
        <v>356856</v>
      </c>
      <c r="I132" s="40">
        <v>9414389</v>
      </c>
      <c r="J132" s="40">
        <v>-887476</v>
      </c>
      <c r="K132" s="40">
        <f t="shared" si="3"/>
        <v>0</v>
      </c>
      <c r="L132" s="39">
        <v>49.28</v>
      </c>
      <c r="M132" s="39">
        <v>1667.711</v>
      </c>
      <c r="N132" s="5">
        <f t="shared" si="4"/>
        <v>67.407773828918806</v>
      </c>
      <c r="O132" s="40">
        <v>48489</v>
      </c>
      <c r="P132" s="40">
        <v>66326</v>
      </c>
      <c r="Q132" s="3">
        <f t="shared" si="5"/>
        <v>17837</v>
      </c>
    </row>
    <row r="133" spans="1:17" x14ac:dyDescent="0.25">
      <c r="A133" s="38">
        <v>122901</v>
      </c>
      <c r="B133" s="39" t="s">
        <v>116</v>
      </c>
      <c r="C133" s="40">
        <v>2439541</v>
      </c>
      <c r="D133" s="40">
        <v>97772</v>
      </c>
      <c r="E133" s="40">
        <v>212022149</v>
      </c>
      <c r="F133" s="41">
        <v>0.91639999999999999</v>
      </c>
      <c r="G133" s="40">
        <v>1942971</v>
      </c>
      <c r="H133" s="40">
        <v>0</v>
      </c>
      <c r="I133" s="40">
        <v>1898615</v>
      </c>
      <c r="J133" s="40">
        <v>0</v>
      </c>
      <c r="K133" s="40">
        <f t="shared" si="3"/>
        <v>0</v>
      </c>
      <c r="L133" s="39">
        <v>49.28</v>
      </c>
      <c r="M133" s="39">
        <v>394.62600000000003</v>
      </c>
      <c r="N133" s="5">
        <f t="shared" si="4"/>
        <v>53.727364390587539</v>
      </c>
      <c r="O133" s="40">
        <v>95097</v>
      </c>
      <c r="P133" s="40">
        <v>103679</v>
      </c>
      <c r="Q133" s="3">
        <f t="shared" si="5"/>
        <v>8582</v>
      </c>
    </row>
    <row r="134" spans="1:17" x14ac:dyDescent="0.25">
      <c r="A134" s="38">
        <v>123907</v>
      </c>
      <c r="B134" s="39" t="s">
        <v>117</v>
      </c>
      <c r="C134" s="40">
        <v>62192778</v>
      </c>
      <c r="D134" s="40">
        <v>3504766</v>
      </c>
      <c r="E134" s="40">
        <v>6866508904</v>
      </c>
      <c r="F134" s="41">
        <v>0.91639999999999999</v>
      </c>
      <c r="G134" s="40">
        <v>62924688</v>
      </c>
      <c r="H134" s="40">
        <v>4236676</v>
      </c>
      <c r="I134" s="40">
        <v>61263958</v>
      </c>
      <c r="J134" s="40">
        <v>-1660730</v>
      </c>
      <c r="K134" s="40">
        <f t="shared" si="3"/>
        <v>2575946</v>
      </c>
      <c r="L134" s="39">
        <v>49.28</v>
      </c>
      <c r="M134" s="39">
        <v>10018.343999999999</v>
      </c>
      <c r="N134" s="5">
        <f t="shared" si="4"/>
        <v>68.539360437213972</v>
      </c>
      <c r="O134" s="40">
        <v>2804239</v>
      </c>
      <c r="P134" s="40">
        <v>3900177</v>
      </c>
      <c r="Q134" s="3">
        <f t="shared" si="5"/>
        <v>1095938</v>
      </c>
    </row>
    <row r="135" spans="1:17" x14ac:dyDescent="0.25">
      <c r="A135" s="38">
        <v>123910</v>
      </c>
      <c r="B135" s="39" t="s">
        <v>118</v>
      </c>
      <c r="C135" s="40">
        <v>137669096</v>
      </c>
      <c r="D135" s="40">
        <v>7694482</v>
      </c>
      <c r="E135" s="40">
        <v>11322252371</v>
      </c>
      <c r="F135" s="41">
        <v>0.91639999999999999</v>
      </c>
      <c r="G135" s="40">
        <v>103757121</v>
      </c>
      <c r="H135" s="40">
        <v>0</v>
      </c>
      <c r="I135" s="40">
        <v>99943257</v>
      </c>
      <c r="J135" s="40">
        <v>0</v>
      </c>
      <c r="K135" s="40">
        <f t="shared" si="3"/>
        <v>0</v>
      </c>
      <c r="L135" s="39">
        <v>49.28</v>
      </c>
      <c r="M135" s="39">
        <v>22115.885000000002</v>
      </c>
      <c r="N135" s="5">
        <f t="shared" si="4"/>
        <v>51.195113245524645</v>
      </c>
      <c r="O135" s="40">
        <v>0</v>
      </c>
      <c r="P135" s="40">
        <v>0</v>
      </c>
      <c r="Q135" s="3">
        <f t="shared" si="5"/>
        <v>0</v>
      </c>
    </row>
    <row r="136" spans="1:17" x14ac:dyDescent="0.25">
      <c r="A136" s="38">
        <v>123913</v>
      </c>
      <c r="B136" s="39" t="s">
        <v>119</v>
      </c>
      <c r="C136" s="40">
        <v>3722657</v>
      </c>
      <c r="D136" s="40">
        <v>160802</v>
      </c>
      <c r="E136" s="40">
        <v>955437840</v>
      </c>
      <c r="F136" s="41">
        <v>0.91639999999999999</v>
      </c>
      <c r="G136" s="40">
        <v>8755632</v>
      </c>
      <c r="H136" s="40">
        <v>5193777</v>
      </c>
      <c r="I136" s="40">
        <v>8518881</v>
      </c>
      <c r="J136" s="40">
        <v>-236751</v>
      </c>
      <c r="K136" s="40">
        <f t="shared" si="3"/>
        <v>4957026</v>
      </c>
      <c r="L136" s="39">
        <v>49.28</v>
      </c>
      <c r="M136" s="39">
        <v>598.96400000000006</v>
      </c>
      <c r="N136" s="5">
        <f t="shared" si="4"/>
        <v>159.51506935308299</v>
      </c>
      <c r="O136" s="40">
        <v>0</v>
      </c>
      <c r="P136" s="40">
        <v>0</v>
      </c>
      <c r="Q136" s="3">
        <f t="shared" si="5"/>
        <v>0</v>
      </c>
    </row>
    <row r="137" spans="1:17" x14ac:dyDescent="0.25">
      <c r="A137" s="38">
        <v>128901</v>
      </c>
      <c r="B137" s="39" t="s">
        <v>120</v>
      </c>
      <c r="C137" s="40">
        <v>10981905</v>
      </c>
      <c r="D137" s="40">
        <v>464846</v>
      </c>
      <c r="E137" s="40">
        <v>6327868173</v>
      </c>
      <c r="F137" s="41">
        <v>0.91639999999999999</v>
      </c>
      <c r="G137" s="40">
        <v>57988584</v>
      </c>
      <c r="H137" s="40">
        <v>47471525</v>
      </c>
      <c r="I137" s="40">
        <v>55515007</v>
      </c>
      <c r="J137" s="40">
        <v>-2473577</v>
      </c>
      <c r="K137" s="40">
        <f t="shared" si="3"/>
        <v>44997948</v>
      </c>
      <c r="L137" s="39">
        <v>49.28</v>
      </c>
      <c r="M137" s="39">
        <v>1768.722</v>
      </c>
      <c r="N137" s="5">
        <f t="shared" si="4"/>
        <v>357.76499489461884</v>
      </c>
      <c r="O137" s="40">
        <v>0</v>
      </c>
      <c r="P137" s="40">
        <v>0</v>
      </c>
      <c r="Q137" s="3">
        <f t="shared" si="5"/>
        <v>0</v>
      </c>
    </row>
    <row r="138" spans="1:17" x14ac:dyDescent="0.25">
      <c r="A138" s="38">
        <v>128902</v>
      </c>
      <c r="B138" s="39" t="s">
        <v>121</v>
      </c>
      <c r="C138" s="40">
        <v>7900509</v>
      </c>
      <c r="D138" s="40">
        <v>323052</v>
      </c>
      <c r="E138" s="40">
        <v>1477355520</v>
      </c>
      <c r="F138" s="41">
        <v>0.91639999999999999</v>
      </c>
      <c r="G138" s="40">
        <v>13538486</v>
      </c>
      <c r="H138" s="40">
        <v>5961029</v>
      </c>
      <c r="I138" s="40">
        <v>12912862</v>
      </c>
      <c r="J138" s="40">
        <v>-625624</v>
      </c>
      <c r="K138" s="40">
        <f t="shared" si="3"/>
        <v>5335405</v>
      </c>
      <c r="L138" s="39">
        <v>49.28</v>
      </c>
      <c r="M138" s="39">
        <v>1277.6490000000001</v>
      </c>
      <c r="N138" s="5">
        <f t="shared" si="4"/>
        <v>115.63078122395116</v>
      </c>
      <c r="O138" s="40">
        <v>0</v>
      </c>
      <c r="P138" s="40">
        <v>0</v>
      </c>
      <c r="Q138" s="3">
        <f t="shared" si="5"/>
        <v>0</v>
      </c>
    </row>
    <row r="139" spans="1:17" x14ac:dyDescent="0.25">
      <c r="A139" s="38">
        <v>128903</v>
      </c>
      <c r="B139" s="39" t="s">
        <v>122</v>
      </c>
      <c r="C139" s="40">
        <v>2680563</v>
      </c>
      <c r="D139" s="40">
        <v>97099</v>
      </c>
      <c r="E139" s="40">
        <v>479865302</v>
      </c>
      <c r="F139" s="41">
        <v>0.91639999999999999</v>
      </c>
      <c r="G139" s="40">
        <v>4397486</v>
      </c>
      <c r="H139" s="40">
        <v>1814022</v>
      </c>
      <c r="I139" s="40">
        <v>4156038</v>
      </c>
      <c r="J139" s="40">
        <v>-241448</v>
      </c>
      <c r="K139" s="40">
        <f t="shared" si="3"/>
        <v>1572574</v>
      </c>
      <c r="L139" s="39">
        <v>49.28</v>
      </c>
      <c r="M139" s="39">
        <v>433.52</v>
      </c>
      <c r="N139" s="5">
        <f t="shared" si="4"/>
        <v>110.6904645691087</v>
      </c>
      <c r="O139" s="40">
        <v>0</v>
      </c>
      <c r="P139" s="40">
        <v>0</v>
      </c>
      <c r="Q139" s="3">
        <f t="shared" si="5"/>
        <v>0</v>
      </c>
    </row>
    <row r="140" spans="1:17" x14ac:dyDescent="0.25">
      <c r="A140" s="38">
        <v>128904</v>
      </c>
      <c r="B140" s="39" t="s">
        <v>123</v>
      </c>
      <c r="C140" s="40">
        <v>3532436</v>
      </c>
      <c r="D140" s="40">
        <v>177993</v>
      </c>
      <c r="E140" s="40">
        <v>851354787</v>
      </c>
      <c r="F140" s="41">
        <v>0.91639999999999999</v>
      </c>
      <c r="G140" s="40">
        <v>7801815</v>
      </c>
      <c r="H140" s="40">
        <v>4447372</v>
      </c>
      <c r="I140" s="40">
        <v>7445750</v>
      </c>
      <c r="J140" s="40">
        <v>-356065</v>
      </c>
      <c r="K140" s="40">
        <f t="shared" si="3"/>
        <v>4091307</v>
      </c>
      <c r="L140" s="39">
        <v>49.28</v>
      </c>
      <c r="M140" s="39">
        <v>566.16399999999999</v>
      </c>
      <c r="N140" s="5">
        <f t="shared" si="4"/>
        <v>150.37246928451827</v>
      </c>
      <c r="O140" s="40">
        <v>0</v>
      </c>
      <c r="P140" s="40">
        <v>0</v>
      </c>
      <c r="Q140" s="3">
        <f t="shared" si="5"/>
        <v>0</v>
      </c>
    </row>
    <row r="141" spans="1:17" x14ac:dyDescent="0.25">
      <c r="A141" s="38">
        <v>130901</v>
      </c>
      <c r="B141" s="39" t="s">
        <v>124</v>
      </c>
      <c r="C141" s="40">
        <v>73569906</v>
      </c>
      <c r="D141" s="40">
        <v>4321815</v>
      </c>
      <c r="E141" s="40">
        <v>7734388817</v>
      </c>
      <c r="F141" s="41">
        <v>0.91639999999999999</v>
      </c>
      <c r="G141" s="40">
        <v>70877939</v>
      </c>
      <c r="H141" s="40">
        <v>1629848</v>
      </c>
      <c r="I141" s="40">
        <v>67977663</v>
      </c>
      <c r="J141" s="40">
        <v>-2900276</v>
      </c>
      <c r="K141" s="40">
        <f t="shared" si="3"/>
        <v>0</v>
      </c>
      <c r="L141" s="39">
        <v>49.28</v>
      </c>
      <c r="M141" s="39">
        <v>11768.838</v>
      </c>
      <c r="N141" s="5">
        <f t="shared" si="4"/>
        <v>65.719222382022764</v>
      </c>
      <c r="O141" s="40">
        <v>0</v>
      </c>
      <c r="P141" s="40">
        <v>0</v>
      </c>
      <c r="Q141" s="3">
        <f t="shared" si="5"/>
        <v>0</v>
      </c>
    </row>
    <row r="142" spans="1:17" x14ac:dyDescent="0.25">
      <c r="A142" s="38">
        <v>130902</v>
      </c>
      <c r="B142" s="39" t="s">
        <v>125</v>
      </c>
      <c r="C142" s="40">
        <v>10704479</v>
      </c>
      <c r="D142" s="40">
        <v>483772</v>
      </c>
      <c r="E142" s="40">
        <v>1024160817</v>
      </c>
      <c r="F142" s="41">
        <v>0.91639999999999999</v>
      </c>
      <c r="G142" s="40">
        <v>9385410</v>
      </c>
      <c r="H142" s="40">
        <v>0</v>
      </c>
      <c r="I142" s="40">
        <v>8335721</v>
      </c>
      <c r="J142" s="40">
        <v>0</v>
      </c>
      <c r="K142" s="40">
        <f t="shared" si="3"/>
        <v>0</v>
      </c>
      <c r="L142" s="39">
        <v>49.28</v>
      </c>
      <c r="M142" s="39">
        <v>1711.9070000000002</v>
      </c>
      <c r="N142" s="5">
        <f t="shared" si="4"/>
        <v>59.825727507393793</v>
      </c>
      <c r="O142" s="40">
        <v>0</v>
      </c>
      <c r="P142" s="40">
        <v>0</v>
      </c>
      <c r="Q142" s="3">
        <f t="shared" si="5"/>
        <v>0</v>
      </c>
    </row>
    <row r="143" spans="1:17" x14ac:dyDescent="0.25">
      <c r="A143" s="38">
        <v>131001</v>
      </c>
      <c r="B143" s="39" t="s">
        <v>126</v>
      </c>
      <c r="C143" s="40">
        <v>819188</v>
      </c>
      <c r="D143" s="40">
        <v>30414</v>
      </c>
      <c r="E143" s="40">
        <v>954830541</v>
      </c>
      <c r="F143" s="41">
        <v>0.91639999999999999</v>
      </c>
      <c r="G143" s="40">
        <v>8750067</v>
      </c>
      <c r="H143" s="40">
        <v>7961293</v>
      </c>
      <c r="I143" s="40">
        <v>8263086</v>
      </c>
      <c r="J143" s="40">
        <v>-486981</v>
      </c>
      <c r="K143" s="40">
        <f t="shared" si="3"/>
        <v>7474312</v>
      </c>
      <c r="L143" s="39">
        <v>49.28</v>
      </c>
      <c r="M143" s="39">
        <v>133.05600000000001</v>
      </c>
      <c r="N143" s="5">
        <f t="shared" si="4"/>
        <v>717.61554608585857</v>
      </c>
      <c r="O143" s="40">
        <v>0</v>
      </c>
      <c r="P143" s="40">
        <v>0</v>
      </c>
      <c r="Q143" s="3">
        <f t="shared" si="5"/>
        <v>0</v>
      </c>
    </row>
    <row r="144" spans="1:17" x14ac:dyDescent="0.25">
      <c r="A144" s="38">
        <v>132902</v>
      </c>
      <c r="B144" s="39" t="s">
        <v>127</v>
      </c>
      <c r="C144" s="40">
        <v>1840713</v>
      </c>
      <c r="D144" s="40">
        <v>74708</v>
      </c>
      <c r="E144" s="40">
        <v>538656387</v>
      </c>
      <c r="F144" s="41">
        <v>0.91639999999999999</v>
      </c>
      <c r="G144" s="40">
        <v>4936247</v>
      </c>
      <c r="H144" s="40">
        <v>3170242</v>
      </c>
      <c r="I144" s="40">
        <v>4645635</v>
      </c>
      <c r="J144" s="40">
        <v>-290612</v>
      </c>
      <c r="K144" s="40">
        <f t="shared" si="3"/>
        <v>2879630</v>
      </c>
      <c r="L144" s="39">
        <v>49.28</v>
      </c>
      <c r="M144" s="39">
        <v>289.70500000000004</v>
      </c>
      <c r="N144" s="5">
        <f t="shared" si="4"/>
        <v>185.93272018087362</v>
      </c>
      <c r="O144" s="40">
        <v>0</v>
      </c>
      <c r="P144" s="40">
        <v>0</v>
      </c>
      <c r="Q144" s="3">
        <f t="shared" si="5"/>
        <v>0</v>
      </c>
    </row>
    <row r="145" spans="1:17" x14ac:dyDescent="0.25">
      <c r="A145" s="38">
        <v>133902</v>
      </c>
      <c r="B145" s="39" t="s">
        <v>128</v>
      </c>
      <c r="C145" s="40">
        <v>2084559</v>
      </c>
      <c r="D145" s="40">
        <v>85702</v>
      </c>
      <c r="E145" s="40">
        <v>475301354</v>
      </c>
      <c r="F145" s="41">
        <v>0.91639999999999999</v>
      </c>
      <c r="G145" s="40">
        <v>4355662</v>
      </c>
      <c r="H145" s="40">
        <v>2356805</v>
      </c>
      <c r="I145" s="40">
        <v>3979274</v>
      </c>
      <c r="J145" s="40">
        <v>-376388</v>
      </c>
      <c r="K145" s="40">
        <f t="shared" si="3"/>
        <v>1980417</v>
      </c>
      <c r="L145" s="39">
        <v>49.28</v>
      </c>
      <c r="M145" s="39">
        <v>335.41200000000003</v>
      </c>
      <c r="N145" s="5">
        <f t="shared" si="4"/>
        <v>141.70672307490489</v>
      </c>
      <c r="O145" s="40">
        <v>0</v>
      </c>
      <c r="P145" s="40">
        <v>0</v>
      </c>
      <c r="Q145" s="3">
        <f t="shared" si="5"/>
        <v>0</v>
      </c>
    </row>
    <row r="146" spans="1:17" x14ac:dyDescent="0.25">
      <c r="A146" s="38">
        <v>133905</v>
      </c>
      <c r="B146" s="39" t="s">
        <v>129</v>
      </c>
      <c r="C146" s="40">
        <v>499828</v>
      </c>
      <c r="D146" s="40">
        <v>8416</v>
      </c>
      <c r="E146" s="40">
        <v>71553283</v>
      </c>
      <c r="F146" s="41">
        <v>0.75</v>
      </c>
      <c r="G146" s="40">
        <v>536650</v>
      </c>
      <c r="H146" s="40">
        <v>45238</v>
      </c>
      <c r="I146" s="40">
        <v>524665</v>
      </c>
      <c r="J146" s="40">
        <v>-11985</v>
      </c>
      <c r="K146" s="40">
        <f t="shared" ref="K146:K209" si="6">IF(H146+J146&gt;0,H146+J146,0)</f>
        <v>33253</v>
      </c>
      <c r="L146" s="39">
        <v>49.28</v>
      </c>
      <c r="M146" s="39">
        <v>99.15</v>
      </c>
      <c r="N146" s="5">
        <f t="shared" ref="N146:N209" si="7">E146/M146/10000</f>
        <v>72.166699949571353</v>
      </c>
      <c r="O146" s="40">
        <v>0</v>
      </c>
      <c r="P146" s="40">
        <v>0</v>
      </c>
      <c r="Q146" s="3">
        <f t="shared" si="5"/>
        <v>0</v>
      </c>
    </row>
    <row r="147" spans="1:17" x14ac:dyDescent="0.25">
      <c r="A147" s="38">
        <v>135001</v>
      </c>
      <c r="B147" s="39" t="s">
        <v>130</v>
      </c>
      <c r="C147" s="40">
        <v>1543054</v>
      </c>
      <c r="D147" s="40">
        <v>44919</v>
      </c>
      <c r="E147" s="40">
        <v>204823358</v>
      </c>
      <c r="F147" s="41">
        <v>0.91639999999999999</v>
      </c>
      <c r="G147" s="40">
        <v>1877001</v>
      </c>
      <c r="H147" s="40">
        <v>378866</v>
      </c>
      <c r="I147" s="40">
        <v>1829023</v>
      </c>
      <c r="J147" s="40">
        <v>-47978</v>
      </c>
      <c r="K147" s="40">
        <f t="shared" si="6"/>
        <v>330888</v>
      </c>
      <c r="L147" s="39">
        <v>49.28</v>
      </c>
      <c r="M147" s="39">
        <v>243.82900000000001</v>
      </c>
      <c r="N147" s="5">
        <f t="shared" si="7"/>
        <v>84.002870044170294</v>
      </c>
      <c r="O147" s="40">
        <v>0</v>
      </c>
      <c r="P147" s="40">
        <v>0</v>
      </c>
      <c r="Q147" s="3">
        <f t="shared" ref="Q147:Q210" si="8">IF(P147-O147&gt;0,P147-O147,0)</f>
        <v>0</v>
      </c>
    </row>
    <row r="148" spans="1:17" x14ac:dyDescent="0.25">
      <c r="A148" s="38">
        <v>136901</v>
      </c>
      <c r="B148" s="39" t="s">
        <v>131</v>
      </c>
      <c r="C148" s="40">
        <v>5701374</v>
      </c>
      <c r="D148" s="40">
        <v>251509</v>
      </c>
      <c r="E148" s="40">
        <v>542939289</v>
      </c>
      <c r="F148" s="41">
        <v>0.91639999999999999</v>
      </c>
      <c r="G148" s="40">
        <v>4975496</v>
      </c>
      <c r="H148" s="40">
        <v>0</v>
      </c>
      <c r="I148" s="40">
        <v>4162654</v>
      </c>
      <c r="J148" s="40">
        <v>0</v>
      </c>
      <c r="K148" s="40">
        <f t="shared" si="6"/>
        <v>0</v>
      </c>
      <c r="L148" s="39">
        <v>49.28</v>
      </c>
      <c r="M148" s="39">
        <v>920.09700000000009</v>
      </c>
      <c r="N148" s="5">
        <f t="shared" si="7"/>
        <v>59.00891851619992</v>
      </c>
      <c r="O148" s="40">
        <v>0</v>
      </c>
      <c r="P148" s="40">
        <v>0</v>
      </c>
      <c r="Q148" s="3">
        <f t="shared" si="8"/>
        <v>0</v>
      </c>
    </row>
    <row r="149" spans="1:17" x14ac:dyDescent="0.25">
      <c r="A149" s="38">
        <v>139905</v>
      </c>
      <c r="B149" s="39" t="s">
        <v>132</v>
      </c>
      <c r="C149" s="40">
        <v>10059302</v>
      </c>
      <c r="D149" s="40">
        <v>476959</v>
      </c>
      <c r="E149" s="40">
        <v>1086152365</v>
      </c>
      <c r="F149" s="41">
        <v>0.91639999999999999</v>
      </c>
      <c r="G149" s="40">
        <v>9953500</v>
      </c>
      <c r="H149" s="40">
        <v>371157</v>
      </c>
      <c r="I149" s="40">
        <v>10239301</v>
      </c>
      <c r="J149" s="40">
        <v>0</v>
      </c>
      <c r="K149" s="40">
        <f t="shared" si="6"/>
        <v>371157</v>
      </c>
      <c r="L149" s="39">
        <v>49.28</v>
      </c>
      <c r="M149" s="39">
        <v>1607.1000000000001</v>
      </c>
      <c r="N149" s="5">
        <f t="shared" si="7"/>
        <v>67.584616078650981</v>
      </c>
      <c r="O149" s="40">
        <v>0</v>
      </c>
      <c r="P149" s="40">
        <v>0</v>
      </c>
      <c r="Q149" s="3">
        <f t="shared" si="8"/>
        <v>0</v>
      </c>
    </row>
    <row r="150" spans="1:17" x14ac:dyDescent="0.25">
      <c r="A150" s="38">
        <v>140908</v>
      </c>
      <c r="B150" s="39" t="s">
        <v>133</v>
      </c>
      <c r="C150" s="40">
        <v>5130936</v>
      </c>
      <c r="D150" s="40">
        <v>224091</v>
      </c>
      <c r="E150" s="40">
        <v>515833698</v>
      </c>
      <c r="F150" s="41">
        <v>0.91639999999999999</v>
      </c>
      <c r="G150" s="40">
        <v>4727100</v>
      </c>
      <c r="H150" s="40">
        <v>0</v>
      </c>
      <c r="I150" s="40">
        <v>4584875</v>
      </c>
      <c r="J150" s="40">
        <v>0</v>
      </c>
      <c r="K150" s="40">
        <f t="shared" si="6"/>
        <v>0</v>
      </c>
      <c r="L150" s="39">
        <v>49.28</v>
      </c>
      <c r="M150" s="39">
        <v>818.37800000000004</v>
      </c>
      <c r="N150" s="5">
        <f t="shared" si="7"/>
        <v>63.031227379035109</v>
      </c>
      <c r="O150" s="40">
        <v>0</v>
      </c>
      <c r="P150" s="40">
        <v>0</v>
      </c>
      <c r="Q150" s="3">
        <f t="shared" si="8"/>
        <v>0</v>
      </c>
    </row>
    <row r="151" spans="1:17" x14ac:dyDescent="0.25">
      <c r="A151" s="38">
        <v>142901</v>
      </c>
      <c r="B151" s="39" t="s">
        <v>134</v>
      </c>
      <c r="C151" s="40">
        <v>13228639</v>
      </c>
      <c r="D151" s="40">
        <v>566501</v>
      </c>
      <c r="E151" s="40">
        <v>7010185508</v>
      </c>
      <c r="F151" s="41">
        <v>0.91639999999999999</v>
      </c>
      <c r="G151" s="40">
        <v>64241340</v>
      </c>
      <c r="H151" s="40">
        <v>51579202</v>
      </c>
      <c r="I151" s="40">
        <v>60013481</v>
      </c>
      <c r="J151" s="40">
        <v>-4227859</v>
      </c>
      <c r="K151" s="40">
        <f t="shared" si="6"/>
        <v>47351343</v>
      </c>
      <c r="L151" s="39">
        <v>49.28</v>
      </c>
      <c r="M151" s="39">
        <v>2119.0940000000001</v>
      </c>
      <c r="N151" s="5">
        <f t="shared" si="7"/>
        <v>330.81050241282361</v>
      </c>
      <c r="O151" s="40">
        <v>0</v>
      </c>
      <c r="P151" s="40">
        <v>0</v>
      </c>
      <c r="Q151" s="3">
        <f t="shared" si="8"/>
        <v>0</v>
      </c>
    </row>
    <row r="152" spans="1:17" x14ac:dyDescent="0.25">
      <c r="A152" s="38">
        <v>143902</v>
      </c>
      <c r="B152" s="39" t="s">
        <v>135</v>
      </c>
      <c r="C152" s="40">
        <v>2901862</v>
      </c>
      <c r="D152" s="40">
        <v>118644</v>
      </c>
      <c r="E152" s="40">
        <v>514761879</v>
      </c>
      <c r="F152" s="41">
        <v>0.91639999999999999</v>
      </c>
      <c r="G152" s="40">
        <v>4717278</v>
      </c>
      <c r="H152" s="40">
        <v>1934060</v>
      </c>
      <c r="I152" s="40">
        <v>4394546</v>
      </c>
      <c r="J152" s="40">
        <v>-322732</v>
      </c>
      <c r="K152" s="40">
        <f t="shared" si="6"/>
        <v>1611328</v>
      </c>
      <c r="L152" s="39">
        <v>49.28</v>
      </c>
      <c r="M152" s="39">
        <v>463.66200000000003</v>
      </c>
      <c r="N152" s="5">
        <f t="shared" si="7"/>
        <v>111.02093313663832</v>
      </c>
      <c r="O152" s="40">
        <v>0</v>
      </c>
      <c r="P152" s="40">
        <v>0</v>
      </c>
      <c r="Q152" s="3">
        <f t="shared" si="8"/>
        <v>0</v>
      </c>
    </row>
    <row r="153" spans="1:17" x14ac:dyDescent="0.25">
      <c r="A153" s="38">
        <v>143903</v>
      </c>
      <c r="B153" s="39" t="s">
        <v>136</v>
      </c>
      <c r="C153" s="40">
        <v>6492517</v>
      </c>
      <c r="D153" s="40">
        <v>308290</v>
      </c>
      <c r="E153" s="40">
        <v>869528759</v>
      </c>
      <c r="F153" s="41">
        <v>0.91639999999999999</v>
      </c>
      <c r="G153" s="40">
        <v>7968362</v>
      </c>
      <c r="H153" s="40">
        <v>1784135</v>
      </c>
      <c r="I153" s="40">
        <v>7306096</v>
      </c>
      <c r="J153" s="40">
        <v>-662266</v>
      </c>
      <c r="K153" s="40">
        <f t="shared" si="6"/>
        <v>1121869</v>
      </c>
      <c r="L153" s="39">
        <v>49.28</v>
      </c>
      <c r="M153" s="39">
        <v>1046.164</v>
      </c>
      <c r="N153" s="5">
        <f t="shared" si="7"/>
        <v>83.115912897021886</v>
      </c>
      <c r="O153" s="40">
        <v>0</v>
      </c>
      <c r="P153" s="40">
        <v>0</v>
      </c>
      <c r="Q153" s="3">
        <f t="shared" si="8"/>
        <v>0</v>
      </c>
    </row>
    <row r="154" spans="1:17" x14ac:dyDescent="0.25">
      <c r="A154" s="38">
        <v>143906</v>
      </c>
      <c r="B154" s="39" t="s">
        <v>137</v>
      </c>
      <c r="C154" s="40">
        <v>1075699</v>
      </c>
      <c r="D154" s="40">
        <v>35033</v>
      </c>
      <c r="E154" s="40">
        <v>92935739</v>
      </c>
      <c r="F154" s="41">
        <v>0.91639999999999999</v>
      </c>
      <c r="G154" s="40">
        <v>851663</v>
      </c>
      <c r="H154" s="40">
        <v>0</v>
      </c>
      <c r="I154" s="40">
        <v>814370</v>
      </c>
      <c r="J154" s="40">
        <v>0</v>
      </c>
      <c r="K154" s="40">
        <f t="shared" si="6"/>
        <v>0</v>
      </c>
      <c r="L154" s="39">
        <v>49.28</v>
      </c>
      <c r="M154" s="39">
        <v>170.91900000000001</v>
      </c>
      <c r="N154" s="5">
        <f t="shared" si="7"/>
        <v>54.374141552431261</v>
      </c>
      <c r="O154" s="40">
        <v>0</v>
      </c>
      <c r="P154" s="40">
        <v>0</v>
      </c>
      <c r="Q154" s="3">
        <f t="shared" si="8"/>
        <v>0</v>
      </c>
    </row>
    <row r="155" spans="1:17" x14ac:dyDescent="0.25">
      <c r="A155" s="38">
        <v>144903</v>
      </c>
      <c r="B155" s="39" t="s">
        <v>138</v>
      </c>
      <c r="C155" s="40">
        <v>1905713</v>
      </c>
      <c r="D155" s="40">
        <v>69273</v>
      </c>
      <c r="E155" s="40">
        <v>183129081</v>
      </c>
      <c r="F155" s="41">
        <v>0.91639999999999999</v>
      </c>
      <c r="G155" s="40">
        <v>1678195</v>
      </c>
      <c r="H155" s="40">
        <v>0</v>
      </c>
      <c r="I155" s="40">
        <v>1617020</v>
      </c>
      <c r="J155" s="40">
        <v>0</v>
      </c>
      <c r="K155" s="40">
        <f t="shared" si="6"/>
        <v>0</v>
      </c>
      <c r="L155" s="39">
        <v>49.28</v>
      </c>
      <c r="M155" s="39">
        <v>305.49200000000002</v>
      </c>
      <c r="N155" s="5">
        <f t="shared" si="7"/>
        <v>59.945622471292211</v>
      </c>
      <c r="O155" s="40">
        <v>84758</v>
      </c>
      <c r="P155" s="40">
        <v>103102</v>
      </c>
      <c r="Q155" s="3">
        <f t="shared" si="8"/>
        <v>18344</v>
      </c>
    </row>
    <row r="156" spans="1:17" x14ac:dyDescent="0.25">
      <c r="A156" s="38">
        <v>145911</v>
      </c>
      <c r="B156" s="39" t="s">
        <v>139</v>
      </c>
      <c r="C156" s="40">
        <v>7474100</v>
      </c>
      <c r="D156" s="40">
        <v>306006</v>
      </c>
      <c r="E156" s="40">
        <v>927398841</v>
      </c>
      <c r="F156" s="41">
        <v>0.91639999999999999</v>
      </c>
      <c r="G156" s="40">
        <v>8498683</v>
      </c>
      <c r="H156" s="40">
        <v>1330589</v>
      </c>
      <c r="I156" s="40">
        <v>8051912</v>
      </c>
      <c r="J156" s="40">
        <v>-446771</v>
      </c>
      <c r="K156" s="40">
        <f t="shared" si="6"/>
        <v>883818</v>
      </c>
      <c r="L156" s="39">
        <v>49.28</v>
      </c>
      <c r="M156" s="39">
        <v>1190.625</v>
      </c>
      <c r="N156" s="5">
        <f t="shared" si="7"/>
        <v>77.891766173228348</v>
      </c>
      <c r="O156" s="40">
        <v>0</v>
      </c>
      <c r="P156" s="40">
        <v>0</v>
      </c>
      <c r="Q156" s="3">
        <f t="shared" si="8"/>
        <v>0</v>
      </c>
    </row>
    <row r="157" spans="1:17" x14ac:dyDescent="0.25">
      <c r="A157" s="38">
        <v>146903</v>
      </c>
      <c r="B157" s="39" t="s">
        <v>140</v>
      </c>
      <c r="C157" s="40">
        <v>1833728</v>
      </c>
      <c r="D157" s="40">
        <v>86820</v>
      </c>
      <c r="E157" s="40">
        <v>214277312</v>
      </c>
      <c r="F157" s="41">
        <v>0.91639999999999999</v>
      </c>
      <c r="G157" s="40">
        <v>1963637</v>
      </c>
      <c r="H157" s="40">
        <v>216729</v>
      </c>
      <c r="I157" s="40">
        <v>1932262</v>
      </c>
      <c r="J157" s="40">
        <v>-31375</v>
      </c>
      <c r="K157" s="40">
        <f t="shared" si="6"/>
        <v>185354</v>
      </c>
      <c r="L157" s="39">
        <v>49.28</v>
      </c>
      <c r="M157" s="39">
        <v>295.49200000000002</v>
      </c>
      <c r="N157" s="5">
        <f t="shared" si="7"/>
        <v>72.515435950888687</v>
      </c>
      <c r="O157" s="40">
        <v>0</v>
      </c>
      <c r="P157" s="40">
        <v>0</v>
      </c>
      <c r="Q157" s="3">
        <f t="shared" si="8"/>
        <v>0</v>
      </c>
    </row>
    <row r="158" spans="1:17" x14ac:dyDescent="0.25">
      <c r="A158" s="38">
        <v>147902</v>
      </c>
      <c r="B158" s="39" t="s">
        <v>141</v>
      </c>
      <c r="C158" s="40">
        <v>13662660</v>
      </c>
      <c r="D158" s="40">
        <v>708915</v>
      </c>
      <c r="E158" s="40">
        <v>1298812404</v>
      </c>
      <c r="F158" s="41">
        <v>0.91639999999999999</v>
      </c>
      <c r="G158" s="40">
        <v>11902317</v>
      </c>
      <c r="H158" s="40">
        <v>0</v>
      </c>
      <c r="I158" s="40">
        <v>11635750</v>
      </c>
      <c r="J158" s="40">
        <v>0</v>
      </c>
      <c r="K158" s="40">
        <f t="shared" si="6"/>
        <v>0</v>
      </c>
      <c r="L158" s="39">
        <v>49.28</v>
      </c>
      <c r="M158" s="39">
        <v>2164.6040000000003</v>
      </c>
      <c r="N158" s="5">
        <f t="shared" si="7"/>
        <v>60.002310076115535</v>
      </c>
      <c r="O158" s="40">
        <v>0</v>
      </c>
      <c r="P158" s="40">
        <v>0</v>
      </c>
      <c r="Q158" s="3">
        <f t="shared" si="8"/>
        <v>0</v>
      </c>
    </row>
    <row r="159" spans="1:17" x14ac:dyDescent="0.25">
      <c r="A159" s="38">
        <v>148902</v>
      </c>
      <c r="B159" s="39" t="s">
        <v>142</v>
      </c>
      <c r="C159" s="40">
        <v>1640636</v>
      </c>
      <c r="D159" s="40">
        <v>68226</v>
      </c>
      <c r="E159" s="40">
        <v>146530008</v>
      </c>
      <c r="F159" s="41">
        <v>0.91639999999999999</v>
      </c>
      <c r="G159" s="40">
        <v>1342801</v>
      </c>
      <c r="H159" s="40">
        <v>0</v>
      </c>
      <c r="I159" s="40">
        <v>1298054</v>
      </c>
      <c r="J159" s="40">
        <v>0</v>
      </c>
      <c r="K159" s="40">
        <f t="shared" si="6"/>
        <v>0</v>
      </c>
      <c r="L159" s="39">
        <v>49.28</v>
      </c>
      <c r="M159" s="39">
        <v>260.79400000000004</v>
      </c>
      <c r="N159" s="5">
        <f t="shared" si="7"/>
        <v>56.186111643672781</v>
      </c>
      <c r="O159" s="40">
        <v>0</v>
      </c>
      <c r="P159" s="40">
        <v>0</v>
      </c>
      <c r="Q159" s="3">
        <f t="shared" si="8"/>
        <v>0</v>
      </c>
    </row>
    <row r="160" spans="1:17" x14ac:dyDescent="0.25">
      <c r="A160" s="38">
        <v>149901</v>
      </c>
      <c r="B160" s="39" t="s">
        <v>143</v>
      </c>
      <c r="C160" s="40">
        <v>10141128</v>
      </c>
      <c r="D160" s="40">
        <v>507185</v>
      </c>
      <c r="E160" s="40">
        <v>830664508</v>
      </c>
      <c r="F160" s="41">
        <v>0.91639999999999999</v>
      </c>
      <c r="G160" s="40">
        <v>7612210</v>
      </c>
      <c r="H160" s="40">
        <v>0</v>
      </c>
      <c r="I160" s="40">
        <v>6887492</v>
      </c>
      <c r="J160" s="40">
        <v>0</v>
      </c>
      <c r="K160" s="40">
        <f t="shared" si="6"/>
        <v>0</v>
      </c>
      <c r="L160" s="39">
        <v>49.28</v>
      </c>
      <c r="M160" s="39">
        <v>1609.674</v>
      </c>
      <c r="N160" s="5">
        <f t="shared" si="7"/>
        <v>51.60451793344491</v>
      </c>
      <c r="O160" s="40">
        <v>0</v>
      </c>
      <c r="P160" s="40">
        <v>0</v>
      </c>
      <c r="Q160" s="3">
        <f t="shared" si="8"/>
        <v>0</v>
      </c>
    </row>
    <row r="161" spans="1:17" x14ac:dyDescent="0.25">
      <c r="A161" s="38">
        <v>149902</v>
      </c>
      <c r="B161" s="39" t="s">
        <v>144</v>
      </c>
      <c r="C161" s="40">
        <v>6699432</v>
      </c>
      <c r="D161" s="40">
        <v>295915</v>
      </c>
      <c r="E161" s="40">
        <v>2157787420</v>
      </c>
      <c r="F161" s="41">
        <v>0.91639999999999999</v>
      </c>
      <c r="G161" s="40">
        <v>19773964</v>
      </c>
      <c r="H161" s="40">
        <v>13370447</v>
      </c>
      <c r="I161" s="40">
        <v>18741871</v>
      </c>
      <c r="J161" s="40">
        <v>-1032093</v>
      </c>
      <c r="K161" s="40">
        <f t="shared" si="6"/>
        <v>12338354</v>
      </c>
      <c r="L161" s="39">
        <v>49.28</v>
      </c>
      <c r="M161" s="39">
        <v>1073.027</v>
      </c>
      <c r="N161" s="5">
        <f t="shared" si="7"/>
        <v>201.09348786190841</v>
      </c>
      <c r="O161" s="40">
        <v>0</v>
      </c>
      <c r="P161" s="40">
        <v>0</v>
      </c>
      <c r="Q161" s="3">
        <f t="shared" si="8"/>
        <v>0</v>
      </c>
    </row>
    <row r="162" spans="1:17" x14ac:dyDescent="0.25">
      <c r="A162" s="38">
        <v>150901</v>
      </c>
      <c r="B162" s="39" t="s">
        <v>145</v>
      </c>
      <c r="C162" s="40">
        <v>15009904</v>
      </c>
      <c r="D162" s="40">
        <v>779670</v>
      </c>
      <c r="E162" s="40">
        <v>4244580852</v>
      </c>
      <c r="F162" s="41">
        <v>0.91639999999999999</v>
      </c>
      <c r="G162" s="40">
        <v>38897339</v>
      </c>
      <c r="H162" s="40">
        <v>24667105</v>
      </c>
      <c r="I162" s="40">
        <v>36705290</v>
      </c>
      <c r="J162" s="40">
        <v>-2192049</v>
      </c>
      <c r="K162" s="40">
        <f t="shared" si="6"/>
        <v>22475056</v>
      </c>
      <c r="L162" s="39">
        <v>49.28</v>
      </c>
      <c r="M162" s="39">
        <v>2378.6330000000003</v>
      </c>
      <c r="N162" s="5">
        <f t="shared" si="7"/>
        <v>178.44622739195157</v>
      </c>
      <c r="O162" s="40">
        <v>0</v>
      </c>
      <c r="P162" s="40">
        <v>0</v>
      </c>
      <c r="Q162" s="3">
        <f t="shared" si="8"/>
        <v>0</v>
      </c>
    </row>
    <row r="163" spans="1:17" x14ac:dyDescent="0.25">
      <c r="A163" s="38">
        <v>154903</v>
      </c>
      <c r="B163" s="39" t="s">
        <v>146</v>
      </c>
      <c r="C163" s="40">
        <v>3567257</v>
      </c>
      <c r="D163" s="40">
        <v>130733</v>
      </c>
      <c r="E163" s="40">
        <v>331300036</v>
      </c>
      <c r="F163" s="41">
        <v>0.91639999999999999</v>
      </c>
      <c r="G163" s="40">
        <v>3036034</v>
      </c>
      <c r="H163" s="40">
        <v>0</v>
      </c>
      <c r="I163" s="40">
        <v>2809882</v>
      </c>
      <c r="J163" s="40">
        <v>0</v>
      </c>
      <c r="K163" s="40">
        <f t="shared" si="6"/>
        <v>0</v>
      </c>
      <c r="L163" s="39">
        <v>49.28</v>
      </c>
      <c r="M163" s="39">
        <v>572.72900000000004</v>
      </c>
      <c r="N163" s="5">
        <f t="shared" si="7"/>
        <v>57.845863575966995</v>
      </c>
      <c r="O163" s="40">
        <v>33869</v>
      </c>
      <c r="P163" s="40">
        <v>39756</v>
      </c>
      <c r="Q163" s="3">
        <f t="shared" si="8"/>
        <v>5887</v>
      </c>
    </row>
    <row r="164" spans="1:17" x14ac:dyDescent="0.25">
      <c r="A164" s="38">
        <v>156902</v>
      </c>
      <c r="B164" s="39" t="s">
        <v>147</v>
      </c>
      <c r="C164" s="40">
        <v>10570368</v>
      </c>
      <c r="D164" s="40">
        <v>492191</v>
      </c>
      <c r="E164" s="40">
        <v>3107915970</v>
      </c>
      <c r="F164" s="41">
        <v>0.91639999999999999</v>
      </c>
      <c r="G164" s="40">
        <v>28480942</v>
      </c>
      <c r="H164" s="40">
        <v>18402765</v>
      </c>
      <c r="I164" s="40">
        <v>29921544</v>
      </c>
      <c r="J164" s="40">
        <v>0</v>
      </c>
      <c r="K164" s="40">
        <f t="shared" si="6"/>
        <v>18402765</v>
      </c>
      <c r="L164" s="39">
        <v>49.28</v>
      </c>
      <c r="M164" s="39">
        <v>1705.0410000000002</v>
      </c>
      <c r="N164" s="5">
        <f t="shared" si="7"/>
        <v>182.27807835706002</v>
      </c>
      <c r="O164" s="40">
        <v>0</v>
      </c>
      <c r="P164" s="40">
        <v>0</v>
      </c>
      <c r="Q164" s="3">
        <f t="shared" si="8"/>
        <v>0</v>
      </c>
    </row>
    <row r="165" spans="1:17" x14ac:dyDescent="0.25">
      <c r="A165" s="38">
        <v>156905</v>
      </c>
      <c r="B165" s="39" t="s">
        <v>148</v>
      </c>
      <c r="C165" s="40">
        <v>2552223</v>
      </c>
      <c r="D165" s="40">
        <v>110668</v>
      </c>
      <c r="E165" s="40">
        <v>3173613413</v>
      </c>
      <c r="F165" s="41">
        <v>0.91639999999999999</v>
      </c>
      <c r="G165" s="40">
        <v>29082993</v>
      </c>
      <c r="H165" s="40">
        <v>26641438</v>
      </c>
      <c r="I165" s="40">
        <v>26490226</v>
      </c>
      <c r="J165" s="40">
        <v>-2592767</v>
      </c>
      <c r="K165" s="40">
        <f t="shared" si="6"/>
        <v>24048671</v>
      </c>
      <c r="L165" s="39">
        <v>49.28</v>
      </c>
      <c r="M165" s="39">
        <v>405.50400000000002</v>
      </c>
      <c r="N165" s="5">
        <f t="shared" si="7"/>
        <v>782.63430521030614</v>
      </c>
      <c r="O165" s="40">
        <v>0</v>
      </c>
      <c r="P165" s="40">
        <v>0</v>
      </c>
      <c r="Q165" s="3">
        <f t="shared" si="8"/>
        <v>0</v>
      </c>
    </row>
    <row r="166" spans="1:17" x14ac:dyDescent="0.25">
      <c r="A166" s="38">
        <v>158902</v>
      </c>
      <c r="B166" s="39" t="s">
        <v>149</v>
      </c>
      <c r="C166" s="40">
        <v>9957219</v>
      </c>
      <c r="D166" s="40">
        <v>435976</v>
      </c>
      <c r="E166" s="40">
        <v>1368905424</v>
      </c>
      <c r="F166" s="41">
        <v>0.91639999999999999</v>
      </c>
      <c r="G166" s="40">
        <v>12544649</v>
      </c>
      <c r="H166" s="40">
        <v>3023406</v>
      </c>
      <c r="I166" s="40">
        <v>12064406</v>
      </c>
      <c r="J166" s="40">
        <v>-480243</v>
      </c>
      <c r="K166" s="40">
        <f t="shared" si="6"/>
        <v>2543163</v>
      </c>
      <c r="L166" s="39">
        <v>49.28</v>
      </c>
      <c r="M166" s="39">
        <v>1597.1950000000002</v>
      </c>
      <c r="N166" s="5">
        <f t="shared" si="7"/>
        <v>85.70684381055537</v>
      </c>
      <c r="O166" s="40">
        <v>0</v>
      </c>
      <c r="P166" s="40">
        <v>0</v>
      </c>
      <c r="Q166" s="3">
        <f t="shared" si="8"/>
        <v>0</v>
      </c>
    </row>
    <row r="167" spans="1:17" x14ac:dyDescent="0.25">
      <c r="A167" s="38">
        <v>158904</v>
      </c>
      <c r="B167" s="39" t="s">
        <v>150</v>
      </c>
      <c r="C167" s="40">
        <v>1371646</v>
      </c>
      <c r="D167" s="40">
        <v>43474</v>
      </c>
      <c r="E167" s="40">
        <v>307440659</v>
      </c>
      <c r="F167" s="41">
        <v>0.91639999999999999</v>
      </c>
      <c r="G167" s="40">
        <v>2817386</v>
      </c>
      <c r="H167" s="40">
        <v>1489214</v>
      </c>
      <c r="I167" s="40">
        <v>2680367</v>
      </c>
      <c r="J167" s="40">
        <v>-137019</v>
      </c>
      <c r="K167" s="40">
        <f t="shared" si="6"/>
        <v>1352195</v>
      </c>
      <c r="L167" s="39">
        <v>49.28</v>
      </c>
      <c r="M167" s="39">
        <v>218.346</v>
      </c>
      <c r="N167" s="5">
        <f t="shared" si="7"/>
        <v>140.80434677072171</v>
      </c>
      <c r="O167" s="40">
        <v>0</v>
      </c>
      <c r="P167" s="40">
        <v>0</v>
      </c>
      <c r="Q167" s="3">
        <f t="shared" si="8"/>
        <v>0</v>
      </c>
    </row>
    <row r="168" spans="1:17" x14ac:dyDescent="0.25">
      <c r="A168" s="38">
        <v>158905</v>
      </c>
      <c r="B168" s="39" t="s">
        <v>151</v>
      </c>
      <c r="C168" s="40">
        <v>12422734</v>
      </c>
      <c r="D168" s="40">
        <v>614393</v>
      </c>
      <c r="E168" s="40">
        <v>1265292693</v>
      </c>
      <c r="F168" s="41">
        <v>0.91639999999999999</v>
      </c>
      <c r="G168" s="40">
        <v>11595142</v>
      </c>
      <c r="H168" s="40">
        <v>0</v>
      </c>
      <c r="I168" s="40">
        <v>10805843</v>
      </c>
      <c r="J168" s="40">
        <v>0</v>
      </c>
      <c r="K168" s="40">
        <f t="shared" si="6"/>
        <v>0</v>
      </c>
      <c r="L168" s="39">
        <v>49.28</v>
      </c>
      <c r="M168" s="39">
        <v>1998.3400000000001</v>
      </c>
      <c r="N168" s="5">
        <f t="shared" si="7"/>
        <v>63.317187915970244</v>
      </c>
      <c r="O168" s="40">
        <v>0</v>
      </c>
      <c r="P168" s="40">
        <v>0</v>
      </c>
      <c r="Q168" s="3">
        <f t="shared" si="8"/>
        <v>0</v>
      </c>
    </row>
    <row r="169" spans="1:17" x14ac:dyDescent="0.25">
      <c r="A169" s="38">
        <v>161903</v>
      </c>
      <c r="B169" s="39" t="s">
        <v>28</v>
      </c>
      <c r="C169" s="40">
        <v>64777060</v>
      </c>
      <c r="D169" s="40">
        <v>3763949</v>
      </c>
      <c r="E169" s="40">
        <v>5845643124</v>
      </c>
      <c r="F169" s="41">
        <v>0.91639999999999999</v>
      </c>
      <c r="G169" s="40">
        <v>53569474</v>
      </c>
      <c r="H169" s="40">
        <v>0</v>
      </c>
      <c r="I169" s="40">
        <v>51851506</v>
      </c>
      <c r="J169" s="40">
        <v>0</v>
      </c>
      <c r="K169" s="40">
        <f t="shared" si="6"/>
        <v>0</v>
      </c>
      <c r="L169" s="39">
        <v>49.28</v>
      </c>
      <c r="M169" s="39">
        <v>10418.679</v>
      </c>
      <c r="N169" s="5">
        <f t="shared" si="7"/>
        <v>56.10733495100483</v>
      </c>
      <c r="O169" s="40">
        <v>0</v>
      </c>
      <c r="P169" s="40">
        <v>0</v>
      </c>
      <c r="Q169" s="3">
        <f t="shared" si="8"/>
        <v>0</v>
      </c>
    </row>
    <row r="170" spans="1:17" x14ac:dyDescent="0.25">
      <c r="A170" s="38">
        <v>162904</v>
      </c>
      <c r="B170" s="39" t="s">
        <v>152</v>
      </c>
      <c r="C170" s="40">
        <v>2923951</v>
      </c>
      <c r="D170" s="40">
        <v>124092</v>
      </c>
      <c r="E170" s="40">
        <v>3144904052</v>
      </c>
      <c r="F170" s="41">
        <v>0.91639999999999999</v>
      </c>
      <c r="G170" s="40">
        <v>28819901</v>
      </c>
      <c r="H170" s="40">
        <v>26020042</v>
      </c>
      <c r="I170" s="40">
        <v>27375108</v>
      </c>
      <c r="J170" s="40">
        <v>-1444793</v>
      </c>
      <c r="K170" s="40">
        <f t="shared" si="6"/>
        <v>24575249</v>
      </c>
      <c r="L170" s="39">
        <v>49.28</v>
      </c>
      <c r="M170" s="39">
        <v>455.19</v>
      </c>
      <c r="N170" s="5">
        <f t="shared" si="7"/>
        <v>690.89919637953381</v>
      </c>
      <c r="O170" s="40">
        <v>0</v>
      </c>
      <c r="P170" s="40">
        <v>0</v>
      </c>
      <c r="Q170" s="3">
        <f t="shared" si="8"/>
        <v>0</v>
      </c>
    </row>
    <row r="171" spans="1:17" x14ac:dyDescent="0.25">
      <c r="A171" s="38">
        <v>165901</v>
      </c>
      <c r="B171" s="39" t="s">
        <v>153</v>
      </c>
      <c r="C171" s="40">
        <v>200138138</v>
      </c>
      <c r="D171" s="40">
        <v>11534395</v>
      </c>
      <c r="E171" s="40">
        <v>36479055727</v>
      </c>
      <c r="F171" s="41">
        <v>0.91639999999999999</v>
      </c>
      <c r="G171" s="40">
        <v>334294067</v>
      </c>
      <c r="H171" s="40">
        <v>145690324</v>
      </c>
      <c r="I171" s="40">
        <v>320488040</v>
      </c>
      <c r="J171" s="40">
        <v>-13806027</v>
      </c>
      <c r="K171" s="40">
        <f t="shared" si="6"/>
        <v>131884297</v>
      </c>
      <c r="L171" s="39">
        <v>49.28</v>
      </c>
      <c r="M171" s="39">
        <v>32138.376</v>
      </c>
      <c r="N171" s="5">
        <f t="shared" si="7"/>
        <v>113.50621987557803</v>
      </c>
      <c r="O171" s="40">
        <v>0</v>
      </c>
      <c r="P171" s="40">
        <v>0</v>
      </c>
      <c r="Q171" s="3">
        <f t="shared" si="8"/>
        <v>0</v>
      </c>
    </row>
    <row r="172" spans="1:17" x14ac:dyDescent="0.25">
      <c r="A172" s="38">
        <v>165902</v>
      </c>
      <c r="B172" s="39" t="s">
        <v>154</v>
      </c>
      <c r="C172" s="40">
        <v>23511521</v>
      </c>
      <c r="D172" s="40">
        <v>1301468</v>
      </c>
      <c r="E172" s="40">
        <v>2752173107</v>
      </c>
      <c r="F172" s="41">
        <v>0.91639999999999999</v>
      </c>
      <c r="G172" s="40">
        <v>25220914</v>
      </c>
      <c r="H172" s="40">
        <v>3010861</v>
      </c>
      <c r="I172" s="40">
        <v>25188067</v>
      </c>
      <c r="J172" s="40">
        <v>-32847</v>
      </c>
      <c r="K172" s="40">
        <f t="shared" si="6"/>
        <v>2978014</v>
      </c>
      <c r="L172" s="39">
        <v>49.28</v>
      </c>
      <c r="M172" s="39">
        <v>3783.9580000000001</v>
      </c>
      <c r="N172" s="5">
        <f t="shared" si="7"/>
        <v>72.732654722911832</v>
      </c>
      <c r="O172" s="40">
        <v>1008821</v>
      </c>
      <c r="P172" s="40">
        <v>1488926</v>
      </c>
      <c r="Q172" s="3">
        <f t="shared" si="8"/>
        <v>480105</v>
      </c>
    </row>
    <row r="173" spans="1:17" x14ac:dyDescent="0.25">
      <c r="A173" s="38">
        <v>168902</v>
      </c>
      <c r="B173" s="39" t="s">
        <v>155</v>
      </c>
      <c r="C173" s="40">
        <v>1809398</v>
      </c>
      <c r="D173" s="40">
        <v>69287</v>
      </c>
      <c r="E173" s="40">
        <v>178957023</v>
      </c>
      <c r="F173" s="41">
        <v>0.91639999999999999</v>
      </c>
      <c r="G173" s="40">
        <v>1639962</v>
      </c>
      <c r="H173" s="40">
        <v>0</v>
      </c>
      <c r="I173" s="40">
        <v>1544882</v>
      </c>
      <c r="J173" s="40">
        <v>0</v>
      </c>
      <c r="K173" s="40">
        <f t="shared" si="6"/>
        <v>0</v>
      </c>
      <c r="L173" s="39">
        <v>49.28</v>
      </c>
      <c r="M173" s="39">
        <v>291.10000000000002</v>
      </c>
      <c r="N173" s="5">
        <f t="shared" si="7"/>
        <v>61.476132944005492</v>
      </c>
      <c r="O173" s="40">
        <v>0</v>
      </c>
      <c r="P173" s="40">
        <v>0</v>
      </c>
      <c r="Q173" s="3">
        <f t="shared" si="8"/>
        <v>0</v>
      </c>
    </row>
    <row r="174" spans="1:17" x14ac:dyDescent="0.25">
      <c r="A174" s="38">
        <v>168903</v>
      </c>
      <c r="B174" s="39" t="s">
        <v>156</v>
      </c>
      <c r="C174" s="40">
        <v>2488145</v>
      </c>
      <c r="D174" s="40">
        <v>104279</v>
      </c>
      <c r="E174" s="40">
        <v>313341482</v>
      </c>
      <c r="F174" s="41">
        <v>0.91639999999999999</v>
      </c>
      <c r="G174" s="40">
        <v>2871461</v>
      </c>
      <c r="H174" s="40">
        <v>487595</v>
      </c>
      <c r="I174" s="40">
        <v>2782930</v>
      </c>
      <c r="J174" s="40">
        <v>-88531</v>
      </c>
      <c r="K174" s="40">
        <f t="shared" si="6"/>
        <v>399064</v>
      </c>
      <c r="L174" s="39">
        <v>49.28</v>
      </c>
      <c r="M174" s="39">
        <v>399.48600000000005</v>
      </c>
      <c r="N174" s="5">
        <f t="shared" si="7"/>
        <v>78.436160966842394</v>
      </c>
      <c r="O174" s="40">
        <v>0</v>
      </c>
      <c r="P174" s="40">
        <v>0</v>
      </c>
      <c r="Q174" s="3">
        <f t="shared" si="8"/>
        <v>0</v>
      </c>
    </row>
    <row r="175" spans="1:17" x14ac:dyDescent="0.25">
      <c r="A175" s="38">
        <v>169910</v>
      </c>
      <c r="B175" s="39" t="s">
        <v>157</v>
      </c>
      <c r="C175" s="40">
        <v>2045707</v>
      </c>
      <c r="D175" s="40">
        <v>70123</v>
      </c>
      <c r="E175" s="40">
        <v>238878487</v>
      </c>
      <c r="F175" s="41">
        <v>0.91639999999999999</v>
      </c>
      <c r="G175" s="40">
        <v>2189082</v>
      </c>
      <c r="H175" s="40">
        <v>213498</v>
      </c>
      <c r="I175" s="40">
        <v>2125602</v>
      </c>
      <c r="J175" s="40">
        <v>-63480</v>
      </c>
      <c r="K175" s="40">
        <f t="shared" si="6"/>
        <v>150018</v>
      </c>
      <c r="L175" s="39">
        <v>49.28</v>
      </c>
      <c r="M175" s="39">
        <v>327.178</v>
      </c>
      <c r="N175" s="5">
        <f t="shared" si="7"/>
        <v>73.011781660136066</v>
      </c>
      <c r="O175" s="40">
        <v>0</v>
      </c>
      <c r="P175" s="40">
        <v>0</v>
      </c>
      <c r="Q175" s="3">
        <f t="shared" si="8"/>
        <v>0</v>
      </c>
    </row>
    <row r="176" spans="1:17" x14ac:dyDescent="0.25">
      <c r="A176" s="38">
        <v>170902</v>
      </c>
      <c r="B176" s="39" t="s">
        <v>158</v>
      </c>
      <c r="C176" s="40">
        <v>491294102</v>
      </c>
      <c r="D176" s="40">
        <v>29170360</v>
      </c>
      <c r="E176" s="40">
        <v>39439802819</v>
      </c>
      <c r="F176" s="41">
        <v>0.91639999999999999</v>
      </c>
      <c r="G176" s="40">
        <v>361426353</v>
      </c>
      <c r="H176" s="40">
        <v>0</v>
      </c>
      <c r="I176" s="40">
        <v>352165037</v>
      </c>
      <c r="J176" s="40">
        <v>0</v>
      </c>
      <c r="K176" s="40">
        <f t="shared" si="6"/>
        <v>0</v>
      </c>
      <c r="L176" s="39">
        <v>49.28</v>
      </c>
      <c r="M176" s="39">
        <v>78539.948000000004</v>
      </c>
      <c r="N176" s="5">
        <f t="shared" si="7"/>
        <v>50.216232405705178</v>
      </c>
      <c r="O176" s="40">
        <v>0</v>
      </c>
      <c r="P176" s="40">
        <v>0</v>
      </c>
      <c r="Q176" s="3">
        <f t="shared" si="8"/>
        <v>0</v>
      </c>
    </row>
    <row r="177" spans="1:17" x14ac:dyDescent="0.25">
      <c r="A177" s="38">
        <v>170903</v>
      </c>
      <c r="B177" s="39" t="s">
        <v>159</v>
      </c>
      <c r="C177" s="40">
        <v>69707429</v>
      </c>
      <c r="D177" s="40">
        <v>4022285</v>
      </c>
      <c r="E177" s="40">
        <v>6506755526</v>
      </c>
      <c r="F177" s="41">
        <v>0.91639999999999999</v>
      </c>
      <c r="G177" s="40">
        <v>59627908</v>
      </c>
      <c r="H177" s="40">
        <v>0</v>
      </c>
      <c r="I177" s="40">
        <v>54972601</v>
      </c>
      <c r="J177" s="40">
        <v>0</v>
      </c>
      <c r="K177" s="40">
        <f t="shared" si="6"/>
        <v>0</v>
      </c>
      <c r="L177" s="39">
        <v>49.28</v>
      </c>
      <c r="M177" s="39">
        <v>11127.425999999999</v>
      </c>
      <c r="N177" s="5">
        <f t="shared" si="7"/>
        <v>58.474938642593528</v>
      </c>
      <c r="O177" s="40">
        <v>0</v>
      </c>
      <c r="P177" s="40">
        <v>0</v>
      </c>
      <c r="Q177" s="3">
        <f t="shared" si="8"/>
        <v>0</v>
      </c>
    </row>
    <row r="178" spans="1:17" x14ac:dyDescent="0.25">
      <c r="A178" s="38">
        <v>176901</v>
      </c>
      <c r="B178" s="39" t="s">
        <v>160</v>
      </c>
      <c r="C178" s="40">
        <v>3147855</v>
      </c>
      <c r="D178" s="40">
        <v>107706</v>
      </c>
      <c r="E178" s="40">
        <v>276319423</v>
      </c>
      <c r="F178" s="41">
        <v>0.91639999999999999</v>
      </c>
      <c r="G178" s="40">
        <v>2532191</v>
      </c>
      <c r="H178" s="40">
        <v>0</v>
      </c>
      <c r="I178" s="40">
        <v>2439513</v>
      </c>
      <c r="J178" s="40">
        <v>0</v>
      </c>
      <c r="K178" s="40">
        <f t="shared" si="6"/>
        <v>0</v>
      </c>
      <c r="L178" s="39">
        <v>49.28</v>
      </c>
      <c r="M178" s="39">
        <v>497.78300000000002</v>
      </c>
      <c r="N178" s="5">
        <f t="shared" si="7"/>
        <v>55.510016010992743</v>
      </c>
      <c r="O178" s="40">
        <v>137863</v>
      </c>
      <c r="P178" s="40">
        <v>155292</v>
      </c>
      <c r="Q178" s="3">
        <f t="shared" si="8"/>
        <v>17429</v>
      </c>
    </row>
    <row r="179" spans="1:17" x14ac:dyDescent="0.25">
      <c r="A179" s="38">
        <v>176903</v>
      </c>
      <c r="B179" s="39" t="s">
        <v>161</v>
      </c>
      <c r="C179" s="40">
        <v>5533944</v>
      </c>
      <c r="D179" s="40">
        <v>233646</v>
      </c>
      <c r="E179" s="40">
        <v>637671314</v>
      </c>
      <c r="F179" s="41">
        <v>0.91639999999999999</v>
      </c>
      <c r="G179" s="40">
        <v>5843620</v>
      </c>
      <c r="H179" s="40">
        <v>543322</v>
      </c>
      <c r="I179" s="40">
        <v>5567309</v>
      </c>
      <c r="J179" s="40">
        <v>-276311</v>
      </c>
      <c r="K179" s="40">
        <f t="shared" si="6"/>
        <v>267011</v>
      </c>
      <c r="L179" s="39">
        <v>49.28</v>
      </c>
      <c r="M179" s="39">
        <v>887.34300000000007</v>
      </c>
      <c r="N179" s="5">
        <f t="shared" si="7"/>
        <v>71.863001567601245</v>
      </c>
      <c r="O179" s="40">
        <v>0</v>
      </c>
      <c r="P179" s="40">
        <v>0</v>
      </c>
      <c r="Q179" s="3">
        <f t="shared" si="8"/>
        <v>0</v>
      </c>
    </row>
    <row r="180" spans="1:17" x14ac:dyDescent="0.25">
      <c r="A180" s="38">
        <v>177903</v>
      </c>
      <c r="B180" s="39" t="s">
        <v>162</v>
      </c>
      <c r="C180" s="40">
        <v>1721154</v>
      </c>
      <c r="D180" s="40">
        <v>70833</v>
      </c>
      <c r="E180" s="40">
        <v>759510893</v>
      </c>
      <c r="F180" s="41">
        <v>0.91639999999999999</v>
      </c>
      <c r="G180" s="40">
        <v>6960158</v>
      </c>
      <c r="H180" s="40">
        <v>5309837</v>
      </c>
      <c r="I180" s="40">
        <v>6811757</v>
      </c>
      <c r="J180" s="40">
        <v>-148401</v>
      </c>
      <c r="K180" s="40">
        <f t="shared" si="6"/>
        <v>5161436</v>
      </c>
      <c r="L180" s="39">
        <v>49.28</v>
      </c>
      <c r="M180" s="39">
        <v>268.33600000000001</v>
      </c>
      <c r="N180" s="5">
        <f t="shared" si="7"/>
        <v>283.04472489714385</v>
      </c>
      <c r="O180" s="40">
        <v>0</v>
      </c>
      <c r="P180" s="40">
        <v>0</v>
      </c>
      <c r="Q180" s="3">
        <f t="shared" si="8"/>
        <v>0</v>
      </c>
    </row>
    <row r="181" spans="1:17" x14ac:dyDescent="0.25">
      <c r="A181" s="38">
        <v>177905</v>
      </c>
      <c r="B181" s="39" t="s">
        <v>163</v>
      </c>
      <c r="C181" s="40">
        <v>2357870</v>
      </c>
      <c r="D181" s="40">
        <v>103173</v>
      </c>
      <c r="E181" s="40">
        <v>286757326</v>
      </c>
      <c r="F181" s="41">
        <v>0.91639999999999999</v>
      </c>
      <c r="G181" s="40">
        <v>2627844</v>
      </c>
      <c r="H181" s="40">
        <v>373147</v>
      </c>
      <c r="I181" s="40">
        <v>2582192</v>
      </c>
      <c r="J181" s="40">
        <v>-45652</v>
      </c>
      <c r="K181" s="40">
        <f t="shared" si="6"/>
        <v>327495</v>
      </c>
      <c r="L181" s="39">
        <v>49.28</v>
      </c>
      <c r="M181" s="39">
        <v>379.53000000000003</v>
      </c>
      <c r="N181" s="5">
        <f t="shared" si="7"/>
        <v>75.555904935051245</v>
      </c>
      <c r="O181" s="40">
        <v>95387</v>
      </c>
      <c r="P181" s="40">
        <v>146246</v>
      </c>
      <c r="Q181" s="3">
        <f t="shared" si="8"/>
        <v>50859</v>
      </c>
    </row>
    <row r="182" spans="1:17" x14ac:dyDescent="0.25">
      <c r="A182" s="38">
        <v>178908</v>
      </c>
      <c r="B182" s="39" t="s">
        <v>164</v>
      </c>
      <c r="C182" s="40">
        <v>5107389</v>
      </c>
      <c r="D182" s="40">
        <v>226550</v>
      </c>
      <c r="E182" s="40">
        <v>2618037465</v>
      </c>
      <c r="F182" s="41">
        <v>0.91639999999999999</v>
      </c>
      <c r="G182" s="40">
        <v>23991695</v>
      </c>
      <c r="H182" s="40">
        <v>19110856</v>
      </c>
      <c r="I182" s="40">
        <v>22489362</v>
      </c>
      <c r="J182" s="40">
        <v>-1502333</v>
      </c>
      <c r="K182" s="40">
        <f t="shared" si="6"/>
        <v>17608523</v>
      </c>
      <c r="L182" s="39">
        <v>49.28</v>
      </c>
      <c r="M182" s="39">
        <v>826.00100000000009</v>
      </c>
      <c r="N182" s="5">
        <f t="shared" si="7"/>
        <v>316.95330453595091</v>
      </c>
      <c r="O182" s="40">
        <v>0</v>
      </c>
      <c r="P182" s="40">
        <v>0</v>
      </c>
      <c r="Q182" s="3">
        <f t="shared" si="8"/>
        <v>0</v>
      </c>
    </row>
    <row r="183" spans="1:17" x14ac:dyDescent="0.25">
      <c r="A183" s="38">
        <v>178912</v>
      </c>
      <c r="B183" s="39" t="s">
        <v>165</v>
      </c>
      <c r="C183" s="40">
        <v>30649958</v>
      </c>
      <c r="D183" s="40">
        <v>1744556</v>
      </c>
      <c r="E183" s="40">
        <v>3351340486</v>
      </c>
      <c r="F183" s="41">
        <v>0.91639999999999999</v>
      </c>
      <c r="G183" s="40">
        <v>30711684</v>
      </c>
      <c r="H183" s="40">
        <v>1806282</v>
      </c>
      <c r="I183" s="40">
        <v>28958463</v>
      </c>
      <c r="J183" s="40">
        <v>-1753221</v>
      </c>
      <c r="K183" s="40">
        <f t="shared" si="6"/>
        <v>53061</v>
      </c>
      <c r="L183" s="39">
        <v>49.28</v>
      </c>
      <c r="M183" s="39">
        <v>4952.9760000000006</v>
      </c>
      <c r="N183" s="5">
        <f t="shared" si="7"/>
        <v>67.663168285087593</v>
      </c>
      <c r="O183" s="40">
        <v>1342455</v>
      </c>
      <c r="P183" s="40">
        <v>1843237</v>
      </c>
      <c r="Q183" s="3">
        <f t="shared" si="8"/>
        <v>500782</v>
      </c>
    </row>
    <row r="184" spans="1:17" x14ac:dyDescent="0.25">
      <c r="A184" s="38">
        <v>181906</v>
      </c>
      <c r="B184" s="39" t="s">
        <v>166</v>
      </c>
      <c r="C184" s="40">
        <v>20752738</v>
      </c>
      <c r="D184" s="40">
        <v>1063009</v>
      </c>
      <c r="E184" s="40">
        <v>1983584238</v>
      </c>
      <c r="F184" s="41">
        <v>0.91639999999999999</v>
      </c>
      <c r="G184" s="40">
        <v>18177566</v>
      </c>
      <c r="H184" s="40">
        <v>0</v>
      </c>
      <c r="I184" s="40">
        <v>16877852</v>
      </c>
      <c r="J184" s="40">
        <v>0</v>
      </c>
      <c r="K184" s="40">
        <f t="shared" si="6"/>
        <v>0</v>
      </c>
      <c r="L184" s="39">
        <v>49.28</v>
      </c>
      <c r="M184" s="39">
        <v>3337.7840000000001</v>
      </c>
      <c r="N184" s="5">
        <f t="shared" si="7"/>
        <v>59.428178635885367</v>
      </c>
      <c r="O184" s="40">
        <v>889869</v>
      </c>
      <c r="P184" s="40">
        <v>1073119</v>
      </c>
      <c r="Q184" s="3">
        <f t="shared" si="8"/>
        <v>183250</v>
      </c>
    </row>
    <row r="185" spans="1:17" x14ac:dyDescent="0.25">
      <c r="A185" s="38">
        <v>182901</v>
      </c>
      <c r="B185" s="39" t="s">
        <v>167</v>
      </c>
      <c r="C185" s="40">
        <v>1963111</v>
      </c>
      <c r="D185" s="40">
        <v>92101</v>
      </c>
      <c r="E185" s="40">
        <v>177984850</v>
      </c>
      <c r="F185" s="41">
        <v>0.91639999999999999</v>
      </c>
      <c r="G185" s="40">
        <v>1631053</v>
      </c>
      <c r="H185" s="40">
        <v>0</v>
      </c>
      <c r="I185" s="40">
        <v>1577326</v>
      </c>
      <c r="J185" s="40">
        <v>0</v>
      </c>
      <c r="K185" s="40">
        <f t="shared" si="6"/>
        <v>0</v>
      </c>
      <c r="L185" s="39">
        <v>49.28</v>
      </c>
      <c r="M185" s="39">
        <v>315.17099999999999</v>
      </c>
      <c r="N185" s="5">
        <f t="shared" si="7"/>
        <v>56.472470500141199</v>
      </c>
      <c r="O185" s="40">
        <v>0</v>
      </c>
      <c r="P185" s="40">
        <v>0</v>
      </c>
      <c r="Q185" s="3">
        <f t="shared" si="8"/>
        <v>0</v>
      </c>
    </row>
    <row r="186" spans="1:17" x14ac:dyDescent="0.25">
      <c r="A186" s="38">
        <v>182902</v>
      </c>
      <c r="B186" s="39" t="s">
        <v>168</v>
      </c>
      <c r="C186" s="40">
        <v>3724006</v>
      </c>
      <c r="D186" s="40">
        <v>152365</v>
      </c>
      <c r="E186" s="40">
        <v>1045870354</v>
      </c>
      <c r="F186" s="41">
        <v>0.91639999999999999</v>
      </c>
      <c r="G186" s="40">
        <v>9584356</v>
      </c>
      <c r="H186" s="40">
        <v>6012715</v>
      </c>
      <c r="I186" s="40">
        <v>9147855</v>
      </c>
      <c r="J186" s="40">
        <v>-436501</v>
      </c>
      <c r="K186" s="40">
        <f t="shared" si="6"/>
        <v>5576214</v>
      </c>
      <c r="L186" s="39">
        <v>49.28</v>
      </c>
      <c r="M186" s="39">
        <v>589.20800000000008</v>
      </c>
      <c r="N186" s="5">
        <f t="shared" si="7"/>
        <v>177.50443883993427</v>
      </c>
      <c r="O186" s="40">
        <v>0</v>
      </c>
      <c r="P186" s="40">
        <v>0</v>
      </c>
      <c r="Q186" s="3">
        <f t="shared" si="8"/>
        <v>0</v>
      </c>
    </row>
    <row r="187" spans="1:17" x14ac:dyDescent="0.25">
      <c r="A187" s="38">
        <v>182906</v>
      </c>
      <c r="B187" s="39" t="s">
        <v>169</v>
      </c>
      <c r="C187" s="40">
        <v>1085315</v>
      </c>
      <c r="D187" s="40">
        <v>39247</v>
      </c>
      <c r="E187" s="40">
        <v>559001469</v>
      </c>
      <c r="F187" s="41">
        <v>0.91639999999999999</v>
      </c>
      <c r="G187" s="40">
        <v>5122689</v>
      </c>
      <c r="H187" s="40">
        <v>4076621</v>
      </c>
      <c r="I187" s="40">
        <v>4835753</v>
      </c>
      <c r="J187" s="40">
        <v>-286936</v>
      </c>
      <c r="K187" s="40">
        <f t="shared" si="6"/>
        <v>3789685</v>
      </c>
      <c r="L187" s="39">
        <v>49.28</v>
      </c>
      <c r="M187" s="39">
        <v>170.45000000000002</v>
      </c>
      <c r="N187" s="5">
        <f t="shared" si="7"/>
        <v>327.95627398063948</v>
      </c>
      <c r="O187" s="40">
        <v>0</v>
      </c>
      <c r="P187" s="40">
        <v>0</v>
      </c>
      <c r="Q187" s="3">
        <f t="shared" si="8"/>
        <v>0</v>
      </c>
    </row>
    <row r="188" spans="1:17" x14ac:dyDescent="0.25">
      <c r="A188" s="38">
        <v>183902</v>
      </c>
      <c r="B188" s="39" t="s">
        <v>170</v>
      </c>
      <c r="C188" s="40">
        <v>21909842</v>
      </c>
      <c r="D188" s="40">
        <v>1184920</v>
      </c>
      <c r="E188" s="40">
        <v>3647081956</v>
      </c>
      <c r="F188" s="41">
        <v>0.91639999999999999</v>
      </c>
      <c r="G188" s="40">
        <v>33421859</v>
      </c>
      <c r="H188" s="40">
        <v>12696937</v>
      </c>
      <c r="I188" s="40">
        <v>28091661</v>
      </c>
      <c r="J188" s="40">
        <v>-5330198</v>
      </c>
      <c r="K188" s="40">
        <f t="shared" si="6"/>
        <v>7366739</v>
      </c>
      <c r="L188" s="39">
        <v>49.28</v>
      </c>
      <c r="M188" s="39">
        <v>3484.6750000000002</v>
      </c>
      <c r="N188" s="5">
        <f t="shared" si="7"/>
        <v>104.66060553710173</v>
      </c>
      <c r="O188" s="40">
        <v>0</v>
      </c>
      <c r="P188" s="40">
        <v>0</v>
      </c>
      <c r="Q188" s="3">
        <f t="shared" si="8"/>
        <v>0</v>
      </c>
    </row>
    <row r="189" spans="1:17" x14ac:dyDescent="0.25">
      <c r="A189" s="38">
        <v>184903</v>
      </c>
      <c r="B189" s="39" t="s">
        <v>171</v>
      </c>
      <c r="C189" s="40">
        <v>61440345</v>
      </c>
      <c r="D189" s="40">
        <v>3618100</v>
      </c>
      <c r="E189" s="40">
        <v>5132584671</v>
      </c>
      <c r="F189" s="41">
        <v>0.91639999999999999</v>
      </c>
      <c r="G189" s="40">
        <v>47035006</v>
      </c>
      <c r="H189" s="40">
        <v>0</v>
      </c>
      <c r="I189" s="40">
        <v>45295421</v>
      </c>
      <c r="J189" s="40">
        <v>0</v>
      </c>
      <c r="K189" s="40">
        <f t="shared" si="6"/>
        <v>0</v>
      </c>
      <c r="L189" s="39">
        <v>49.28</v>
      </c>
      <c r="M189" s="39">
        <v>9857.4880000000012</v>
      </c>
      <c r="N189" s="5">
        <f t="shared" si="7"/>
        <v>52.067876430587582</v>
      </c>
      <c r="O189" s="40">
        <v>2725209</v>
      </c>
      <c r="P189" s="40">
        <v>2879380</v>
      </c>
      <c r="Q189" s="3">
        <f t="shared" si="8"/>
        <v>154171</v>
      </c>
    </row>
    <row r="190" spans="1:17" x14ac:dyDescent="0.25">
      <c r="A190" s="38">
        <v>184907</v>
      </c>
      <c r="B190" s="39" t="s">
        <v>172</v>
      </c>
      <c r="C190" s="40">
        <v>48046945</v>
      </c>
      <c r="D190" s="40">
        <v>2933677</v>
      </c>
      <c r="E190" s="40">
        <v>4227455347</v>
      </c>
      <c r="F190" s="41">
        <v>0.91639999999999999</v>
      </c>
      <c r="G190" s="40">
        <v>38740401</v>
      </c>
      <c r="H190" s="40">
        <v>0</v>
      </c>
      <c r="I190" s="40">
        <v>37578366</v>
      </c>
      <c r="J190" s="40">
        <v>0</v>
      </c>
      <c r="K190" s="40">
        <f t="shared" si="6"/>
        <v>0</v>
      </c>
      <c r="L190" s="39">
        <v>49.28</v>
      </c>
      <c r="M190" s="39">
        <v>7711.8730000000005</v>
      </c>
      <c r="N190" s="5">
        <f t="shared" si="7"/>
        <v>54.817491768860819</v>
      </c>
      <c r="O190" s="40">
        <v>2151033</v>
      </c>
      <c r="P190" s="40">
        <v>2392740</v>
      </c>
      <c r="Q190" s="3">
        <f t="shared" si="8"/>
        <v>241707</v>
      </c>
    </row>
    <row r="191" spans="1:17" x14ac:dyDescent="0.25">
      <c r="A191" s="38">
        <v>184911</v>
      </c>
      <c r="B191" s="39" t="s">
        <v>173</v>
      </c>
      <c r="C191" s="40">
        <v>2070847</v>
      </c>
      <c r="D191" s="40">
        <v>87495</v>
      </c>
      <c r="E191" s="40">
        <v>205462681</v>
      </c>
      <c r="F191" s="41">
        <v>0.91639999999999999</v>
      </c>
      <c r="G191" s="40">
        <v>1882860</v>
      </c>
      <c r="H191" s="40">
        <v>0</v>
      </c>
      <c r="I191" s="40">
        <v>1759790</v>
      </c>
      <c r="J191" s="40">
        <v>0</v>
      </c>
      <c r="K191" s="40">
        <f t="shared" si="6"/>
        <v>0</v>
      </c>
      <c r="L191" s="39">
        <v>49.28</v>
      </c>
      <c r="M191" s="39">
        <v>329.56299999999999</v>
      </c>
      <c r="N191" s="5">
        <f t="shared" si="7"/>
        <v>62.343977024119823</v>
      </c>
      <c r="O191" s="40">
        <v>0</v>
      </c>
      <c r="P191" s="40">
        <v>0</v>
      </c>
      <c r="Q191" s="3">
        <f t="shared" si="8"/>
        <v>0</v>
      </c>
    </row>
    <row r="192" spans="1:17" x14ac:dyDescent="0.25">
      <c r="A192" s="38">
        <v>186901</v>
      </c>
      <c r="B192" s="39" t="s">
        <v>174</v>
      </c>
      <c r="C192" s="40">
        <v>2369767</v>
      </c>
      <c r="D192" s="40">
        <v>94838</v>
      </c>
      <c r="E192" s="40">
        <v>777897671</v>
      </c>
      <c r="F192" s="41">
        <v>0.91639999999999999</v>
      </c>
      <c r="G192" s="40">
        <v>7128654</v>
      </c>
      <c r="H192" s="40">
        <v>4853725</v>
      </c>
      <c r="I192" s="40">
        <v>6818510</v>
      </c>
      <c r="J192" s="40">
        <v>-310144</v>
      </c>
      <c r="K192" s="40">
        <f t="shared" si="6"/>
        <v>4543581</v>
      </c>
      <c r="L192" s="39">
        <v>49.28</v>
      </c>
      <c r="M192" s="39">
        <v>379.89300000000003</v>
      </c>
      <c r="N192" s="5">
        <f t="shared" si="7"/>
        <v>204.76757165833536</v>
      </c>
      <c r="O192" s="40">
        <v>0</v>
      </c>
      <c r="P192" s="40">
        <v>0</v>
      </c>
      <c r="Q192" s="3">
        <f t="shared" si="8"/>
        <v>0</v>
      </c>
    </row>
    <row r="193" spans="1:17" x14ac:dyDescent="0.25">
      <c r="A193" s="38">
        <v>186902</v>
      </c>
      <c r="B193" s="39" t="s">
        <v>175</v>
      </c>
      <c r="C193" s="40">
        <v>19428167</v>
      </c>
      <c r="D193" s="40">
        <v>1063718</v>
      </c>
      <c r="E193" s="40">
        <v>2428036144</v>
      </c>
      <c r="F193" s="41">
        <v>0.91639999999999999</v>
      </c>
      <c r="G193" s="40">
        <v>22250523</v>
      </c>
      <c r="H193" s="40">
        <v>3886074</v>
      </c>
      <c r="I193" s="40">
        <v>20217524</v>
      </c>
      <c r="J193" s="40">
        <v>-2032999</v>
      </c>
      <c r="K193" s="40">
        <f t="shared" si="6"/>
        <v>1853075</v>
      </c>
      <c r="L193" s="39">
        <v>49.28</v>
      </c>
      <c r="M193" s="39">
        <v>3124.4430000000002</v>
      </c>
      <c r="N193" s="5">
        <f t="shared" si="7"/>
        <v>77.71100781803348</v>
      </c>
      <c r="O193" s="40">
        <v>0</v>
      </c>
      <c r="P193" s="40">
        <v>0</v>
      </c>
      <c r="Q193" s="3">
        <f t="shared" si="8"/>
        <v>0</v>
      </c>
    </row>
    <row r="194" spans="1:17" x14ac:dyDescent="0.25">
      <c r="A194" s="38">
        <v>186903</v>
      </c>
      <c r="B194" s="39" t="s">
        <v>176</v>
      </c>
      <c r="C194" s="40">
        <v>4265378</v>
      </c>
      <c r="D194" s="40">
        <v>170003</v>
      </c>
      <c r="E194" s="40">
        <v>1205637437</v>
      </c>
      <c r="F194" s="41">
        <v>0.91639999999999999</v>
      </c>
      <c r="G194" s="40">
        <v>11048461</v>
      </c>
      <c r="H194" s="40">
        <v>6953086</v>
      </c>
      <c r="I194" s="40">
        <v>10484289</v>
      </c>
      <c r="J194" s="40">
        <v>-564172</v>
      </c>
      <c r="K194" s="40">
        <f t="shared" si="6"/>
        <v>6388914</v>
      </c>
      <c r="L194" s="39">
        <v>49.28</v>
      </c>
      <c r="M194" s="39">
        <v>679.78399999999999</v>
      </c>
      <c r="N194" s="5">
        <f t="shared" si="7"/>
        <v>177.35595968719477</v>
      </c>
      <c r="O194" s="40">
        <v>0</v>
      </c>
      <c r="P194" s="40">
        <v>0</v>
      </c>
      <c r="Q194" s="3">
        <f t="shared" si="8"/>
        <v>0</v>
      </c>
    </row>
    <row r="195" spans="1:17" x14ac:dyDescent="0.25">
      <c r="A195" s="38">
        <v>188903</v>
      </c>
      <c r="B195" s="39" t="s">
        <v>51</v>
      </c>
      <c r="C195" s="40">
        <v>8536625</v>
      </c>
      <c r="D195" s="40">
        <v>400161</v>
      </c>
      <c r="E195" s="40">
        <v>1410459205</v>
      </c>
      <c r="F195" s="41">
        <v>0.91639999999999999</v>
      </c>
      <c r="G195" s="40">
        <v>12925448</v>
      </c>
      <c r="H195" s="40">
        <v>4788984</v>
      </c>
      <c r="I195" s="40">
        <v>11801203</v>
      </c>
      <c r="J195" s="40">
        <v>-1124245</v>
      </c>
      <c r="K195" s="40">
        <f t="shared" si="6"/>
        <v>3664739</v>
      </c>
      <c r="L195" s="39">
        <v>49.28</v>
      </c>
      <c r="M195" s="39">
        <v>1374.231</v>
      </c>
      <c r="N195" s="5">
        <f t="shared" si="7"/>
        <v>102.63625292982039</v>
      </c>
      <c r="O195" s="40">
        <v>0</v>
      </c>
      <c r="P195" s="40">
        <v>0</v>
      </c>
      <c r="Q195" s="3">
        <f t="shared" si="8"/>
        <v>0</v>
      </c>
    </row>
    <row r="196" spans="1:17" x14ac:dyDescent="0.25">
      <c r="A196" s="38">
        <v>188904</v>
      </c>
      <c r="B196" s="39" t="s">
        <v>177</v>
      </c>
      <c r="C196" s="40">
        <v>11405579</v>
      </c>
      <c r="D196" s="40">
        <v>649805</v>
      </c>
      <c r="E196" s="40">
        <v>1449024818</v>
      </c>
      <c r="F196" s="41">
        <v>0.91639999999999999</v>
      </c>
      <c r="G196" s="40">
        <v>13278863</v>
      </c>
      <c r="H196" s="40">
        <v>2523089</v>
      </c>
      <c r="I196" s="40">
        <v>13136702</v>
      </c>
      <c r="J196" s="40">
        <v>-142161</v>
      </c>
      <c r="K196" s="40">
        <f t="shared" si="6"/>
        <v>2380928</v>
      </c>
      <c r="L196" s="39">
        <v>49.28</v>
      </c>
      <c r="M196" s="39">
        <v>1826.337</v>
      </c>
      <c r="N196" s="5">
        <f t="shared" si="7"/>
        <v>79.340495100301865</v>
      </c>
      <c r="O196" s="40">
        <v>0</v>
      </c>
      <c r="P196" s="40">
        <v>0</v>
      </c>
      <c r="Q196" s="3">
        <f t="shared" si="8"/>
        <v>0</v>
      </c>
    </row>
    <row r="197" spans="1:17" x14ac:dyDescent="0.25">
      <c r="A197" s="38">
        <v>189901</v>
      </c>
      <c r="B197" s="39" t="s">
        <v>178</v>
      </c>
      <c r="C197" s="40">
        <v>3388133</v>
      </c>
      <c r="D197" s="40">
        <v>139398</v>
      </c>
      <c r="E197" s="40">
        <v>450469825</v>
      </c>
      <c r="F197" s="41">
        <v>0.91639999999999999</v>
      </c>
      <c r="G197" s="40">
        <v>4128105</v>
      </c>
      <c r="H197" s="40">
        <v>879370</v>
      </c>
      <c r="I197" s="40">
        <v>3325352</v>
      </c>
      <c r="J197" s="40">
        <v>-802753</v>
      </c>
      <c r="K197" s="40">
        <f t="shared" si="6"/>
        <v>76617</v>
      </c>
      <c r="L197" s="39">
        <v>49.28</v>
      </c>
      <c r="M197" s="39">
        <v>548.11</v>
      </c>
      <c r="N197" s="5">
        <f t="shared" si="7"/>
        <v>82.186025615296202</v>
      </c>
      <c r="O197" s="40">
        <v>0</v>
      </c>
      <c r="P197" s="40">
        <v>0</v>
      </c>
      <c r="Q197" s="3">
        <f t="shared" si="8"/>
        <v>0</v>
      </c>
    </row>
    <row r="198" spans="1:17" x14ac:dyDescent="0.25">
      <c r="A198" s="38">
        <v>192901</v>
      </c>
      <c r="B198" s="39" t="s">
        <v>179</v>
      </c>
      <c r="C198" s="40">
        <v>8188701</v>
      </c>
      <c r="D198" s="40">
        <v>394898</v>
      </c>
      <c r="E198" s="40">
        <v>4906263348</v>
      </c>
      <c r="F198" s="41">
        <v>0.91639999999999999</v>
      </c>
      <c r="G198" s="40">
        <v>44960997</v>
      </c>
      <c r="H198" s="40">
        <v>37167194</v>
      </c>
      <c r="I198" s="40">
        <v>45146681</v>
      </c>
      <c r="J198" s="40">
        <v>0</v>
      </c>
      <c r="K198" s="40">
        <f t="shared" si="6"/>
        <v>37167194</v>
      </c>
      <c r="L198" s="39">
        <v>49.28</v>
      </c>
      <c r="M198" s="39">
        <v>1324.2330000000002</v>
      </c>
      <c r="N198" s="5">
        <f t="shared" si="7"/>
        <v>370.49849595954788</v>
      </c>
      <c r="O198" s="40">
        <v>297577</v>
      </c>
      <c r="P198" s="40">
        <v>2237256</v>
      </c>
      <c r="Q198" s="3">
        <f t="shared" si="8"/>
        <v>1939679</v>
      </c>
    </row>
    <row r="199" spans="1:17" x14ac:dyDescent="0.25">
      <c r="A199" s="38">
        <v>193902</v>
      </c>
      <c r="B199" s="39" t="s">
        <v>180</v>
      </c>
      <c r="C199" s="40">
        <v>3187678</v>
      </c>
      <c r="D199" s="40">
        <v>120853</v>
      </c>
      <c r="E199" s="40">
        <v>434391569</v>
      </c>
      <c r="F199" s="41">
        <v>0.91639999999999999</v>
      </c>
      <c r="G199" s="40">
        <v>3980764</v>
      </c>
      <c r="H199" s="40">
        <v>913939</v>
      </c>
      <c r="I199" s="40">
        <v>3916067</v>
      </c>
      <c r="J199" s="40">
        <v>-64697</v>
      </c>
      <c r="K199" s="40">
        <f t="shared" si="6"/>
        <v>849242</v>
      </c>
      <c r="L199" s="39">
        <v>49.28</v>
      </c>
      <c r="M199" s="39">
        <v>509.01700000000005</v>
      </c>
      <c r="N199" s="5">
        <f t="shared" si="7"/>
        <v>85.339304777640038</v>
      </c>
      <c r="O199" s="40">
        <v>0</v>
      </c>
      <c r="P199" s="40">
        <v>0</v>
      </c>
      <c r="Q199" s="3">
        <f t="shared" si="8"/>
        <v>0</v>
      </c>
    </row>
    <row r="200" spans="1:17" x14ac:dyDescent="0.25">
      <c r="A200" s="38">
        <v>195901</v>
      </c>
      <c r="B200" s="39" t="s">
        <v>181</v>
      </c>
      <c r="C200" s="40">
        <v>24142612</v>
      </c>
      <c r="D200" s="40">
        <v>1246852</v>
      </c>
      <c r="E200" s="40">
        <v>18944855587</v>
      </c>
      <c r="F200" s="41">
        <v>0.91639999999999999</v>
      </c>
      <c r="G200" s="40">
        <v>173610657</v>
      </c>
      <c r="H200" s="40">
        <v>150714897</v>
      </c>
      <c r="I200" s="40">
        <v>166018784</v>
      </c>
      <c r="J200" s="40">
        <v>-7591873</v>
      </c>
      <c r="K200" s="40">
        <f t="shared" si="6"/>
        <v>143123024</v>
      </c>
      <c r="L200" s="39">
        <v>49.28</v>
      </c>
      <c r="M200" s="39">
        <v>3896.5440000000003</v>
      </c>
      <c r="N200" s="5">
        <f t="shared" si="7"/>
        <v>486.19637265741125</v>
      </c>
      <c r="O200" s="40">
        <v>0</v>
      </c>
      <c r="P200" s="40">
        <v>0</v>
      </c>
      <c r="Q200" s="3">
        <f t="shared" si="8"/>
        <v>0</v>
      </c>
    </row>
    <row r="201" spans="1:17" x14ac:dyDescent="0.25">
      <c r="A201" s="38">
        <v>195902</v>
      </c>
      <c r="B201" s="39" t="s">
        <v>182</v>
      </c>
      <c r="C201" s="40">
        <v>1932192</v>
      </c>
      <c r="D201" s="40">
        <v>67193</v>
      </c>
      <c r="E201" s="40">
        <v>713144683</v>
      </c>
      <c r="F201" s="41">
        <v>0.91639999999999999</v>
      </c>
      <c r="G201" s="40">
        <v>6535258</v>
      </c>
      <c r="H201" s="40">
        <v>4670259</v>
      </c>
      <c r="I201" s="40">
        <v>6249047</v>
      </c>
      <c r="J201" s="40">
        <v>-286211</v>
      </c>
      <c r="K201" s="40">
        <f t="shared" si="6"/>
        <v>4384048</v>
      </c>
      <c r="L201" s="39">
        <v>49.28</v>
      </c>
      <c r="M201" s="39">
        <v>311.834</v>
      </c>
      <c r="N201" s="5">
        <f t="shared" si="7"/>
        <v>228.69369055330722</v>
      </c>
      <c r="O201" s="40">
        <v>0</v>
      </c>
      <c r="P201" s="40">
        <v>397222</v>
      </c>
      <c r="Q201" s="3">
        <f t="shared" si="8"/>
        <v>397222</v>
      </c>
    </row>
    <row r="202" spans="1:17" x14ac:dyDescent="0.25">
      <c r="A202" s="38">
        <v>196901</v>
      </c>
      <c r="B202" s="39" t="s">
        <v>183</v>
      </c>
      <c r="C202" s="40">
        <v>1668128</v>
      </c>
      <c r="D202" s="40">
        <v>60925</v>
      </c>
      <c r="E202" s="40">
        <v>274387770</v>
      </c>
      <c r="F202" s="41">
        <v>0.91639999999999999</v>
      </c>
      <c r="G202" s="40">
        <v>2514490</v>
      </c>
      <c r="H202" s="40">
        <v>907287</v>
      </c>
      <c r="I202" s="40">
        <v>2388851</v>
      </c>
      <c r="J202" s="40">
        <v>-125639</v>
      </c>
      <c r="K202" s="40">
        <f t="shared" si="6"/>
        <v>781648</v>
      </c>
      <c r="L202" s="39">
        <v>49.28</v>
      </c>
      <c r="M202" s="39">
        <v>267.26400000000001</v>
      </c>
      <c r="N202" s="5">
        <f t="shared" si="7"/>
        <v>102.66544315732759</v>
      </c>
      <c r="O202" s="40">
        <v>73098</v>
      </c>
      <c r="P202" s="40">
        <v>152285</v>
      </c>
      <c r="Q202" s="3">
        <f t="shared" si="8"/>
        <v>79187</v>
      </c>
    </row>
    <row r="203" spans="1:17" x14ac:dyDescent="0.25">
      <c r="A203" s="38">
        <v>197902</v>
      </c>
      <c r="B203" s="39" t="s">
        <v>184</v>
      </c>
      <c r="C203" s="40">
        <v>2425323</v>
      </c>
      <c r="D203" s="40">
        <v>81496</v>
      </c>
      <c r="E203" s="40">
        <v>615915209</v>
      </c>
      <c r="F203" s="41">
        <v>0.91639999999999999</v>
      </c>
      <c r="G203" s="40">
        <v>5644247</v>
      </c>
      <c r="H203" s="40">
        <v>3300420</v>
      </c>
      <c r="I203" s="40">
        <v>4275920</v>
      </c>
      <c r="J203" s="40">
        <v>-1368327</v>
      </c>
      <c r="K203" s="40">
        <f t="shared" si="6"/>
        <v>1932093</v>
      </c>
      <c r="L203" s="39">
        <v>49.28</v>
      </c>
      <c r="M203" s="39">
        <v>382.53000000000003</v>
      </c>
      <c r="N203" s="5">
        <f t="shared" si="7"/>
        <v>161.0109557420333</v>
      </c>
      <c r="O203" s="40">
        <v>0</v>
      </c>
      <c r="P203" s="40">
        <v>0</v>
      </c>
      <c r="Q203" s="3">
        <f t="shared" si="8"/>
        <v>0</v>
      </c>
    </row>
    <row r="204" spans="1:17" x14ac:dyDescent="0.25">
      <c r="A204" s="38">
        <v>198903</v>
      </c>
      <c r="B204" s="39" t="s">
        <v>185</v>
      </c>
      <c r="C204" s="40">
        <v>11731084</v>
      </c>
      <c r="D204" s="40">
        <v>540103</v>
      </c>
      <c r="E204" s="40">
        <v>1771371541</v>
      </c>
      <c r="F204" s="41">
        <v>0.91639999999999999</v>
      </c>
      <c r="G204" s="40">
        <v>16232849</v>
      </c>
      <c r="H204" s="40">
        <v>5041868</v>
      </c>
      <c r="I204" s="40">
        <v>16106947</v>
      </c>
      <c r="J204" s="40">
        <v>-125902</v>
      </c>
      <c r="K204" s="40">
        <f t="shared" si="6"/>
        <v>4915966</v>
      </c>
      <c r="L204" s="39">
        <v>49.28</v>
      </c>
      <c r="M204" s="39">
        <v>1882.8290000000002</v>
      </c>
      <c r="N204" s="5">
        <f t="shared" si="7"/>
        <v>94.080319614792415</v>
      </c>
      <c r="O204" s="40">
        <v>0</v>
      </c>
      <c r="P204" s="40">
        <v>0</v>
      </c>
      <c r="Q204" s="3">
        <f t="shared" si="8"/>
        <v>0</v>
      </c>
    </row>
    <row r="205" spans="1:17" x14ac:dyDescent="0.25">
      <c r="A205" s="38">
        <v>199901</v>
      </c>
      <c r="B205" s="39" t="s">
        <v>186</v>
      </c>
      <c r="C205" s="40">
        <v>128770522</v>
      </c>
      <c r="D205" s="40">
        <v>7637440</v>
      </c>
      <c r="E205" s="40">
        <v>10675748023</v>
      </c>
      <c r="F205" s="41">
        <v>0.91639999999999999</v>
      </c>
      <c r="G205" s="40">
        <v>97832555</v>
      </c>
      <c r="H205" s="40">
        <v>0</v>
      </c>
      <c r="I205" s="40">
        <v>92733038</v>
      </c>
      <c r="J205" s="40">
        <v>0</v>
      </c>
      <c r="K205" s="40">
        <f t="shared" si="6"/>
        <v>0</v>
      </c>
      <c r="L205" s="39">
        <v>49.28</v>
      </c>
      <c r="M205" s="39">
        <v>20573.262999999999</v>
      </c>
      <c r="N205" s="5">
        <f t="shared" si="7"/>
        <v>51.891369993179985</v>
      </c>
      <c r="O205" s="40">
        <v>0</v>
      </c>
      <c r="P205" s="40">
        <v>0</v>
      </c>
      <c r="Q205" s="3">
        <f t="shared" si="8"/>
        <v>0</v>
      </c>
    </row>
    <row r="206" spans="1:17" x14ac:dyDescent="0.25">
      <c r="A206" s="38">
        <v>202903</v>
      </c>
      <c r="B206" s="39" t="s">
        <v>187</v>
      </c>
      <c r="C206" s="40">
        <v>8661738</v>
      </c>
      <c r="D206" s="40">
        <v>392116</v>
      </c>
      <c r="E206" s="40">
        <v>713634198</v>
      </c>
      <c r="F206" s="41">
        <v>0.91639999999999999</v>
      </c>
      <c r="G206" s="40">
        <v>6539744</v>
      </c>
      <c r="H206" s="40">
        <v>0</v>
      </c>
      <c r="I206" s="40">
        <v>4867126</v>
      </c>
      <c r="J206" s="40">
        <v>0</v>
      </c>
      <c r="K206" s="40">
        <f t="shared" si="6"/>
        <v>0</v>
      </c>
      <c r="L206" s="39">
        <v>49.28</v>
      </c>
      <c r="M206" s="39">
        <v>1380.492</v>
      </c>
      <c r="N206" s="5">
        <f t="shared" si="7"/>
        <v>51.694192939908383</v>
      </c>
      <c r="O206" s="40">
        <v>0</v>
      </c>
      <c r="P206" s="40">
        <v>0</v>
      </c>
      <c r="Q206" s="3">
        <f t="shared" si="8"/>
        <v>0</v>
      </c>
    </row>
    <row r="207" spans="1:17" x14ac:dyDescent="0.25">
      <c r="A207" s="38">
        <v>203902</v>
      </c>
      <c r="B207" s="39" t="s">
        <v>188</v>
      </c>
      <c r="C207" s="40">
        <v>4385858</v>
      </c>
      <c r="D207" s="40">
        <v>166061</v>
      </c>
      <c r="E207" s="40">
        <v>724282001</v>
      </c>
      <c r="F207" s="41">
        <v>0.91639999999999999</v>
      </c>
      <c r="G207" s="40">
        <v>6637320</v>
      </c>
      <c r="H207" s="40">
        <v>2417523</v>
      </c>
      <c r="I207" s="40">
        <v>5962925</v>
      </c>
      <c r="J207" s="40">
        <v>-674395</v>
      </c>
      <c r="K207" s="40">
        <f t="shared" si="6"/>
        <v>1743128</v>
      </c>
      <c r="L207" s="39">
        <v>49.28</v>
      </c>
      <c r="M207" s="39">
        <v>692.15899999999999</v>
      </c>
      <c r="N207" s="5">
        <f t="shared" si="7"/>
        <v>104.64098581395315</v>
      </c>
      <c r="O207" s="40">
        <v>30699</v>
      </c>
      <c r="P207" s="40">
        <v>65185</v>
      </c>
      <c r="Q207" s="3">
        <f t="shared" si="8"/>
        <v>34486</v>
      </c>
    </row>
    <row r="208" spans="1:17" x14ac:dyDescent="0.25">
      <c r="A208" s="38">
        <v>204901</v>
      </c>
      <c r="B208" s="39" t="s">
        <v>189</v>
      </c>
      <c r="C208" s="40">
        <v>13934506</v>
      </c>
      <c r="D208" s="40">
        <v>667950</v>
      </c>
      <c r="E208" s="40">
        <v>1436045340</v>
      </c>
      <c r="F208" s="41">
        <v>0.91639999999999999</v>
      </c>
      <c r="G208" s="40">
        <v>13159919</v>
      </c>
      <c r="H208" s="40">
        <v>0</v>
      </c>
      <c r="I208" s="40">
        <v>13000831</v>
      </c>
      <c r="J208" s="40">
        <v>0</v>
      </c>
      <c r="K208" s="40">
        <f t="shared" si="6"/>
        <v>0</v>
      </c>
      <c r="L208" s="39">
        <v>49.28</v>
      </c>
      <c r="M208" s="39">
        <v>2191.0390000000002</v>
      </c>
      <c r="N208" s="5">
        <f t="shared" si="7"/>
        <v>65.541751652982896</v>
      </c>
      <c r="O208" s="40">
        <v>0</v>
      </c>
      <c r="P208" s="40">
        <v>0</v>
      </c>
      <c r="Q208" s="3">
        <f t="shared" si="8"/>
        <v>0</v>
      </c>
    </row>
    <row r="209" spans="1:17" x14ac:dyDescent="0.25">
      <c r="A209" s="38">
        <v>205903</v>
      </c>
      <c r="B209" s="39" t="s">
        <v>190</v>
      </c>
      <c r="C209" s="40">
        <v>17169856</v>
      </c>
      <c r="D209" s="40">
        <v>948736</v>
      </c>
      <c r="E209" s="40">
        <v>2141300564</v>
      </c>
      <c r="F209" s="41">
        <v>0.91639999999999999</v>
      </c>
      <c r="G209" s="40">
        <v>19622878</v>
      </c>
      <c r="H209" s="40">
        <v>3401758</v>
      </c>
      <c r="I209" s="40">
        <v>19427233</v>
      </c>
      <c r="J209" s="40">
        <v>-195645</v>
      </c>
      <c r="K209" s="40">
        <f t="shared" si="6"/>
        <v>3206113</v>
      </c>
      <c r="L209" s="39">
        <v>49.28</v>
      </c>
      <c r="M209" s="39">
        <v>2772.576</v>
      </c>
      <c r="N209" s="5">
        <f t="shared" si="7"/>
        <v>77.231447000911785</v>
      </c>
      <c r="O209" s="40">
        <v>0</v>
      </c>
      <c r="P209" s="40">
        <v>0</v>
      </c>
      <c r="Q209" s="3">
        <f t="shared" si="8"/>
        <v>0</v>
      </c>
    </row>
    <row r="210" spans="1:17" x14ac:dyDescent="0.25">
      <c r="A210" s="38">
        <v>208901</v>
      </c>
      <c r="B210" s="39" t="s">
        <v>191</v>
      </c>
      <c r="C210" s="40">
        <v>2577030</v>
      </c>
      <c r="D210" s="40">
        <v>103228</v>
      </c>
      <c r="E210" s="40">
        <v>308877151</v>
      </c>
      <c r="F210" s="41">
        <v>0.91639999999999999</v>
      </c>
      <c r="G210" s="40">
        <v>2830550</v>
      </c>
      <c r="H210" s="40">
        <v>356748</v>
      </c>
      <c r="I210" s="40">
        <v>2728512</v>
      </c>
      <c r="J210" s="40">
        <v>-102038</v>
      </c>
      <c r="K210" s="40">
        <f t="shared" ref="K210:K256" si="9">IF(H210+J210&gt;0,H210+J210,0)</f>
        <v>254710</v>
      </c>
      <c r="L210" s="39">
        <v>49.28</v>
      </c>
      <c r="M210" s="39">
        <v>414.32</v>
      </c>
      <c r="N210" s="5">
        <f t="shared" ref="N210:N256" si="10">E210/M210/10000</f>
        <v>74.550384002703225</v>
      </c>
      <c r="O210" s="40">
        <v>0</v>
      </c>
      <c r="P210" s="40">
        <v>0</v>
      </c>
      <c r="Q210" s="3">
        <f t="shared" si="8"/>
        <v>0</v>
      </c>
    </row>
    <row r="211" spans="1:17" x14ac:dyDescent="0.25">
      <c r="A211" s="38">
        <v>208902</v>
      </c>
      <c r="B211" s="39" t="s">
        <v>192</v>
      </c>
      <c r="C211" s="40">
        <v>22167888</v>
      </c>
      <c r="D211" s="40">
        <v>1164904</v>
      </c>
      <c r="E211" s="40">
        <v>2805501150</v>
      </c>
      <c r="F211" s="41">
        <v>0.91639999999999999</v>
      </c>
      <c r="G211" s="40">
        <v>25709613</v>
      </c>
      <c r="H211" s="40">
        <v>4706629</v>
      </c>
      <c r="I211" s="40">
        <v>24553273</v>
      </c>
      <c r="J211" s="40">
        <v>-1156340</v>
      </c>
      <c r="K211" s="40">
        <f t="shared" si="9"/>
        <v>3550289</v>
      </c>
      <c r="L211" s="39">
        <v>49.28</v>
      </c>
      <c r="M211" s="39">
        <v>3572.9349999999999</v>
      </c>
      <c r="N211" s="5">
        <f t="shared" si="10"/>
        <v>78.520912079284955</v>
      </c>
      <c r="O211" s="40">
        <v>0</v>
      </c>
      <c r="P211" s="40">
        <v>0</v>
      </c>
      <c r="Q211" s="3">
        <f t="shared" ref="Q211:Q256" si="11">IF(P211-O211&gt;0,P211-O211,0)</f>
        <v>0</v>
      </c>
    </row>
    <row r="212" spans="1:17" x14ac:dyDescent="0.25">
      <c r="A212" s="38">
        <v>213901</v>
      </c>
      <c r="B212" s="39" t="s">
        <v>193</v>
      </c>
      <c r="C212" s="40">
        <v>15389303</v>
      </c>
      <c r="D212" s="40">
        <v>873860</v>
      </c>
      <c r="E212" s="40">
        <v>2385505257</v>
      </c>
      <c r="F212" s="41">
        <v>0.9</v>
      </c>
      <c r="G212" s="40">
        <v>21469547</v>
      </c>
      <c r="H212" s="40">
        <v>6954104</v>
      </c>
      <c r="I212" s="40">
        <v>19642370</v>
      </c>
      <c r="J212" s="40">
        <v>-1827177</v>
      </c>
      <c r="K212" s="40">
        <f t="shared" si="9"/>
        <v>5126927</v>
      </c>
      <c r="L212" s="39">
        <v>49.28</v>
      </c>
      <c r="M212" s="39">
        <v>2512.9630000000002</v>
      </c>
      <c r="N212" s="5">
        <f t="shared" si="10"/>
        <v>94.92798966797362</v>
      </c>
      <c r="O212" s="40">
        <v>0</v>
      </c>
      <c r="P212" s="40">
        <v>0</v>
      </c>
      <c r="Q212" s="3">
        <f t="shared" si="11"/>
        <v>0</v>
      </c>
    </row>
    <row r="213" spans="1:17" x14ac:dyDescent="0.25">
      <c r="A213" s="38">
        <v>214902</v>
      </c>
      <c r="B213" s="39" t="s">
        <v>194</v>
      </c>
      <c r="C213" s="40">
        <v>2621005</v>
      </c>
      <c r="D213" s="40">
        <v>88213</v>
      </c>
      <c r="E213" s="40">
        <v>204689945</v>
      </c>
      <c r="F213" s="41">
        <v>0.91639999999999999</v>
      </c>
      <c r="G213" s="40">
        <v>1875779</v>
      </c>
      <c r="H213" s="40">
        <v>0</v>
      </c>
      <c r="I213" s="40">
        <v>1915292</v>
      </c>
      <c r="J213" s="40">
        <v>0</v>
      </c>
      <c r="K213" s="40">
        <f t="shared" si="9"/>
        <v>0</v>
      </c>
      <c r="L213" s="39">
        <v>49.28</v>
      </c>
      <c r="M213" s="39">
        <v>410.786</v>
      </c>
      <c r="N213" s="5">
        <f t="shared" si="10"/>
        <v>49.828851275359924</v>
      </c>
      <c r="O213" s="40">
        <v>120651</v>
      </c>
      <c r="P213" s="40">
        <v>121995</v>
      </c>
      <c r="Q213" s="3">
        <f t="shared" si="11"/>
        <v>1344</v>
      </c>
    </row>
    <row r="214" spans="1:17" x14ac:dyDescent="0.25">
      <c r="A214" s="38">
        <v>216901</v>
      </c>
      <c r="B214" s="39" t="s">
        <v>195</v>
      </c>
      <c r="C214" s="40">
        <v>3540651</v>
      </c>
      <c r="D214" s="40">
        <v>150789</v>
      </c>
      <c r="E214" s="40">
        <v>937103166</v>
      </c>
      <c r="F214" s="41">
        <v>0.91639999999999999</v>
      </c>
      <c r="G214" s="40">
        <v>8587613</v>
      </c>
      <c r="H214" s="40">
        <v>5197751</v>
      </c>
      <c r="I214" s="40">
        <v>4178039</v>
      </c>
      <c r="J214" s="40">
        <v>-4409574</v>
      </c>
      <c r="K214" s="40">
        <f t="shared" si="9"/>
        <v>788177</v>
      </c>
      <c r="L214" s="39">
        <v>49.28</v>
      </c>
      <c r="M214" s="39">
        <v>574.66899999999998</v>
      </c>
      <c r="N214" s="5">
        <f t="shared" si="10"/>
        <v>163.06833429330624</v>
      </c>
      <c r="O214" s="40">
        <v>0</v>
      </c>
      <c r="P214" s="40">
        <v>0</v>
      </c>
      <c r="Q214" s="3">
        <f t="shared" si="11"/>
        <v>0</v>
      </c>
    </row>
    <row r="215" spans="1:17" x14ac:dyDescent="0.25">
      <c r="A215" s="38">
        <v>217901</v>
      </c>
      <c r="B215" s="39" t="s">
        <v>196</v>
      </c>
      <c r="C215" s="40">
        <v>2375991</v>
      </c>
      <c r="D215" s="40">
        <v>96047</v>
      </c>
      <c r="E215" s="40">
        <v>196398810</v>
      </c>
      <c r="F215" s="41">
        <v>0.91639999999999999</v>
      </c>
      <c r="G215" s="40">
        <v>1799799</v>
      </c>
      <c r="H215" s="40">
        <v>0</v>
      </c>
      <c r="I215" s="40">
        <v>1752467</v>
      </c>
      <c r="J215" s="40">
        <v>0</v>
      </c>
      <c r="K215" s="40">
        <f t="shared" si="9"/>
        <v>0</v>
      </c>
      <c r="L215" s="39">
        <v>49.28</v>
      </c>
      <c r="M215" s="39">
        <v>380.60900000000004</v>
      </c>
      <c r="N215" s="5">
        <f t="shared" si="10"/>
        <v>51.601199656340228</v>
      </c>
      <c r="O215" s="40">
        <v>0</v>
      </c>
      <c r="P215" s="40">
        <v>0</v>
      </c>
      <c r="Q215" s="3">
        <f t="shared" si="11"/>
        <v>0</v>
      </c>
    </row>
    <row r="216" spans="1:17" x14ac:dyDescent="0.25">
      <c r="A216" s="38">
        <v>218901</v>
      </c>
      <c r="B216" s="39" t="s">
        <v>197</v>
      </c>
      <c r="C216" s="40">
        <v>7758095</v>
      </c>
      <c r="D216" s="40">
        <v>347181</v>
      </c>
      <c r="E216" s="40">
        <v>625666625</v>
      </c>
      <c r="F216" s="41">
        <v>0.91639999999999999</v>
      </c>
      <c r="G216" s="40">
        <v>5733609</v>
      </c>
      <c r="H216" s="40">
        <v>0</v>
      </c>
      <c r="I216" s="40">
        <v>5410304</v>
      </c>
      <c r="J216" s="40">
        <v>0</v>
      </c>
      <c r="K216" s="40">
        <f t="shared" si="9"/>
        <v>0</v>
      </c>
      <c r="L216" s="39">
        <v>49.28</v>
      </c>
      <c r="M216" s="39">
        <v>1248.0550000000001</v>
      </c>
      <c r="N216" s="5">
        <f t="shared" si="10"/>
        <v>50.131334356258336</v>
      </c>
      <c r="O216" s="40">
        <v>0</v>
      </c>
      <c r="P216" s="40">
        <v>0</v>
      </c>
      <c r="Q216" s="3">
        <f t="shared" si="11"/>
        <v>0</v>
      </c>
    </row>
    <row r="217" spans="1:17" x14ac:dyDescent="0.25">
      <c r="A217" s="38">
        <v>220906</v>
      </c>
      <c r="B217" s="39" t="s">
        <v>198</v>
      </c>
      <c r="C217" s="40">
        <v>97952104</v>
      </c>
      <c r="D217" s="40">
        <v>6357449</v>
      </c>
      <c r="E217" s="40">
        <v>16731826221</v>
      </c>
      <c r="F217" s="41">
        <v>0.91639999999999999</v>
      </c>
      <c r="G217" s="40">
        <v>153330455</v>
      </c>
      <c r="H217" s="40">
        <v>61735800</v>
      </c>
      <c r="I217" s="40">
        <v>136283720</v>
      </c>
      <c r="J217" s="40">
        <v>-17046735</v>
      </c>
      <c r="K217" s="40">
        <f t="shared" si="9"/>
        <v>44689065</v>
      </c>
      <c r="L217" s="39">
        <v>49.28</v>
      </c>
      <c r="M217" s="39">
        <v>15774.471000000001</v>
      </c>
      <c r="N217" s="5">
        <f t="shared" si="10"/>
        <v>106.06901633024651</v>
      </c>
      <c r="O217" s="40">
        <v>0</v>
      </c>
      <c r="P217" s="40">
        <v>0</v>
      </c>
      <c r="Q217" s="3">
        <f t="shared" si="11"/>
        <v>0</v>
      </c>
    </row>
    <row r="218" spans="1:17" x14ac:dyDescent="0.25">
      <c r="A218" s="38">
        <v>220907</v>
      </c>
      <c r="B218" s="39" t="s">
        <v>199</v>
      </c>
      <c r="C218" s="40">
        <v>258297141</v>
      </c>
      <c r="D218" s="40">
        <v>15918950</v>
      </c>
      <c r="E218" s="40">
        <v>20612802381</v>
      </c>
      <c r="F218" s="41">
        <v>0.91639999999999999</v>
      </c>
      <c r="G218" s="40">
        <v>188895721</v>
      </c>
      <c r="H218" s="40">
        <v>0</v>
      </c>
      <c r="I218" s="40">
        <v>186243284</v>
      </c>
      <c r="J218" s="40">
        <v>0</v>
      </c>
      <c r="K218" s="40">
        <f t="shared" si="9"/>
        <v>0</v>
      </c>
      <c r="L218" s="39">
        <v>49.28</v>
      </c>
      <c r="M218" s="39">
        <v>41513.718000000001</v>
      </c>
      <c r="N218" s="5">
        <f t="shared" si="10"/>
        <v>49.652990322379701</v>
      </c>
      <c r="O218" s="40">
        <v>11763327</v>
      </c>
      <c r="P218" s="40">
        <v>11852361</v>
      </c>
      <c r="Q218" s="3">
        <f t="shared" si="11"/>
        <v>89034</v>
      </c>
    </row>
    <row r="219" spans="1:17" x14ac:dyDescent="0.25">
      <c r="A219" s="38">
        <v>220916</v>
      </c>
      <c r="B219" s="39" t="s">
        <v>200</v>
      </c>
      <c r="C219" s="40">
        <v>191552447</v>
      </c>
      <c r="D219" s="40">
        <v>10681685</v>
      </c>
      <c r="E219" s="40">
        <v>16047824105</v>
      </c>
      <c r="F219" s="41">
        <v>0.91639999999999999</v>
      </c>
      <c r="G219" s="40">
        <v>147062260</v>
      </c>
      <c r="H219" s="40">
        <v>0</v>
      </c>
      <c r="I219" s="40">
        <v>137498672</v>
      </c>
      <c r="J219" s="40">
        <v>0</v>
      </c>
      <c r="K219" s="40">
        <f t="shared" si="9"/>
        <v>0</v>
      </c>
      <c r="L219" s="39">
        <v>49.28</v>
      </c>
      <c r="M219" s="39">
        <v>30894.837</v>
      </c>
      <c r="N219" s="5">
        <f t="shared" si="10"/>
        <v>51.943384925448868</v>
      </c>
      <c r="O219" s="40">
        <v>0</v>
      </c>
      <c r="P219" s="40">
        <v>0</v>
      </c>
      <c r="Q219" s="3">
        <f t="shared" si="11"/>
        <v>0</v>
      </c>
    </row>
    <row r="220" spans="1:17" x14ac:dyDescent="0.25">
      <c r="A220" s="38">
        <v>220919</v>
      </c>
      <c r="B220" s="39" t="s">
        <v>201</v>
      </c>
      <c r="C220" s="40">
        <v>55829531</v>
      </c>
      <c r="D220" s="40">
        <v>3846914</v>
      </c>
      <c r="E220" s="40">
        <v>9916554383</v>
      </c>
      <c r="F220" s="41">
        <v>0.91639999999999999</v>
      </c>
      <c r="G220" s="40">
        <v>90875304</v>
      </c>
      <c r="H220" s="40">
        <v>38892687</v>
      </c>
      <c r="I220" s="40">
        <v>82281180</v>
      </c>
      <c r="J220" s="40">
        <v>-8594124</v>
      </c>
      <c r="K220" s="40">
        <f t="shared" si="9"/>
        <v>30298563</v>
      </c>
      <c r="L220" s="39">
        <v>49.28</v>
      </c>
      <c r="M220" s="39">
        <v>9057.9790000000012</v>
      </c>
      <c r="N220" s="5">
        <f t="shared" si="10"/>
        <v>109.47866387192991</v>
      </c>
      <c r="O220" s="40">
        <v>0</v>
      </c>
      <c r="P220" s="40">
        <v>0</v>
      </c>
      <c r="Q220" s="3">
        <f t="shared" si="11"/>
        <v>0</v>
      </c>
    </row>
    <row r="221" spans="1:17" x14ac:dyDescent="0.25">
      <c r="A221" s="38">
        <v>221905</v>
      </c>
      <c r="B221" s="39" t="s">
        <v>202</v>
      </c>
      <c r="C221" s="40">
        <v>2079453</v>
      </c>
      <c r="D221" s="40">
        <v>65823</v>
      </c>
      <c r="E221" s="40">
        <v>228559959</v>
      </c>
      <c r="F221" s="41">
        <v>0.91639999999999999</v>
      </c>
      <c r="G221" s="40">
        <v>2094523</v>
      </c>
      <c r="H221" s="40">
        <v>80893</v>
      </c>
      <c r="I221" s="40">
        <v>2004252</v>
      </c>
      <c r="J221" s="40">
        <v>-90271</v>
      </c>
      <c r="K221" s="40">
        <f t="shared" si="9"/>
        <v>0</v>
      </c>
      <c r="L221" s="39">
        <v>49.28</v>
      </c>
      <c r="M221" s="39">
        <v>335.23400000000004</v>
      </c>
      <c r="N221" s="5">
        <f t="shared" si="10"/>
        <v>68.179229732067739</v>
      </c>
      <c r="O221" s="40">
        <v>92183</v>
      </c>
      <c r="P221" s="40">
        <v>127536</v>
      </c>
      <c r="Q221" s="3">
        <f t="shared" si="11"/>
        <v>35353</v>
      </c>
    </row>
    <row r="222" spans="1:17" x14ac:dyDescent="0.25">
      <c r="A222" s="38">
        <v>222901</v>
      </c>
      <c r="B222" s="39" t="s">
        <v>203</v>
      </c>
      <c r="C222" s="40">
        <v>1711288</v>
      </c>
      <c r="D222" s="40">
        <v>55847</v>
      </c>
      <c r="E222" s="40">
        <v>229714501</v>
      </c>
      <c r="F222" s="41">
        <v>0.91639999999999999</v>
      </c>
      <c r="G222" s="40">
        <v>2105104</v>
      </c>
      <c r="H222" s="40">
        <v>449663</v>
      </c>
      <c r="I222" s="40">
        <v>2036604</v>
      </c>
      <c r="J222" s="40">
        <v>-68500</v>
      </c>
      <c r="K222" s="40">
        <f t="shared" si="9"/>
        <v>381163</v>
      </c>
      <c r="L222" s="39">
        <v>49.28</v>
      </c>
      <c r="M222" s="39">
        <v>277.75400000000002</v>
      </c>
      <c r="N222" s="5">
        <f t="shared" si="10"/>
        <v>82.704299848066995</v>
      </c>
      <c r="O222" s="40">
        <v>0</v>
      </c>
      <c r="P222" s="40">
        <v>0</v>
      </c>
      <c r="Q222" s="3">
        <f t="shared" si="11"/>
        <v>0</v>
      </c>
    </row>
    <row r="223" spans="1:17" x14ac:dyDescent="0.25">
      <c r="A223" s="38">
        <v>224901</v>
      </c>
      <c r="B223" s="39" t="s">
        <v>204</v>
      </c>
      <c r="C223" s="40">
        <v>1632655</v>
      </c>
      <c r="D223" s="40">
        <v>71558</v>
      </c>
      <c r="E223" s="40">
        <v>152837184</v>
      </c>
      <c r="F223" s="41">
        <v>0.91639999999999999</v>
      </c>
      <c r="G223" s="40">
        <v>1400600</v>
      </c>
      <c r="H223" s="40">
        <v>0</v>
      </c>
      <c r="I223" s="40">
        <v>1345382</v>
      </c>
      <c r="J223" s="40">
        <v>0</v>
      </c>
      <c r="K223" s="40">
        <f t="shared" si="9"/>
        <v>0</v>
      </c>
      <c r="L223" s="39">
        <v>49.28</v>
      </c>
      <c r="M223" s="39">
        <v>259.56800000000004</v>
      </c>
      <c r="N223" s="5">
        <f t="shared" si="10"/>
        <v>58.881365961905928</v>
      </c>
      <c r="O223" s="40">
        <v>71632</v>
      </c>
      <c r="P223" s="40">
        <v>85589</v>
      </c>
      <c r="Q223" s="3">
        <f t="shared" si="11"/>
        <v>13957</v>
      </c>
    </row>
    <row r="224" spans="1:17" x14ac:dyDescent="0.25">
      <c r="A224" s="38">
        <v>227901</v>
      </c>
      <c r="B224" s="39" t="s">
        <v>205</v>
      </c>
      <c r="C224" s="40">
        <v>608838160</v>
      </c>
      <c r="D224" s="40">
        <v>34971672</v>
      </c>
      <c r="E224" s="40">
        <v>139396344430</v>
      </c>
      <c r="F224" s="41">
        <v>0.91639999999999999</v>
      </c>
      <c r="G224" s="40">
        <v>1277428100</v>
      </c>
      <c r="H224" s="40">
        <v>703561612</v>
      </c>
      <c r="I224" s="40">
        <v>1221744714</v>
      </c>
      <c r="J224" s="40">
        <v>-55683386</v>
      </c>
      <c r="K224" s="40">
        <f t="shared" si="9"/>
        <v>647878226</v>
      </c>
      <c r="L224" s="39">
        <v>49.28</v>
      </c>
      <c r="M224" s="39">
        <v>97800.792000000001</v>
      </c>
      <c r="N224" s="5">
        <f t="shared" si="10"/>
        <v>142.53089528150241</v>
      </c>
      <c r="O224" s="40">
        <v>0</v>
      </c>
      <c r="P224" s="40">
        <v>0</v>
      </c>
      <c r="Q224" s="3">
        <f t="shared" si="11"/>
        <v>0</v>
      </c>
    </row>
    <row r="225" spans="1:17" x14ac:dyDescent="0.25">
      <c r="A225" s="38">
        <v>227909</v>
      </c>
      <c r="B225" s="39" t="s">
        <v>206</v>
      </c>
      <c r="C225" s="40">
        <v>55246726</v>
      </c>
      <c r="D225" s="40">
        <v>3731538</v>
      </c>
      <c r="E225" s="40">
        <v>16934763167</v>
      </c>
      <c r="F225" s="41">
        <v>0.91639999999999999</v>
      </c>
      <c r="G225" s="40">
        <v>155190170</v>
      </c>
      <c r="H225" s="40">
        <v>103674982</v>
      </c>
      <c r="I225" s="40">
        <v>150450037</v>
      </c>
      <c r="J225" s="40">
        <v>-4740133</v>
      </c>
      <c r="K225" s="40">
        <f t="shared" si="9"/>
        <v>98934849</v>
      </c>
      <c r="L225" s="39">
        <v>49.28</v>
      </c>
      <c r="M225" s="39">
        <v>8900.3430000000008</v>
      </c>
      <c r="N225" s="5">
        <f t="shared" si="10"/>
        <v>190.27090491905759</v>
      </c>
      <c r="O225" s="40">
        <v>0</v>
      </c>
      <c r="P225" s="40">
        <v>0</v>
      </c>
      <c r="Q225" s="3">
        <f t="shared" si="11"/>
        <v>0</v>
      </c>
    </row>
    <row r="226" spans="1:17" x14ac:dyDescent="0.25">
      <c r="A226" s="38">
        <v>227910</v>
      </c>
      <c r="B226" s="39" t="s">
        <v>207</v>
      </c>
      <c r="C226" s="40">
        <v>91991718</v>
      </c>
      <c r="D226" s="40">
        <v>4765238</v>
      </c>
      <c r="E226" s="40">
        <v>7605116017</v>
      </c>
      <c r="F226" s="41">
        <v>0.91639999999999999</v>
      </c>
      <c r="G226" s="40">
        <v>69693283</v>
      </c>
      <c r="H226" s="40">
        <v>0</v>
      </c>
      <c r="I226" s="40">
        <v>67449812</v>
      </c>
      <c r="J226" s="40">
        <v>0</v>
      </c>
      <c r="K226" s="40">
        <f t="shared" si="9"/>
        <v>0</v>
      </c>
      <c r="L226" s="39">
        <v>49.28</v>
      </c>
      <c r="M226" s="39">
        <v>14631.619000000001</v>
      </c>
      <c r="N226" s="5">
        <f t="shared" si="10"/>
        <v>51.977269343877801</v>
      </c>
      <c r="O226" s="40">
        <v>0</v>
      </c>
      <c r="P226" s="40">
        <v>0</v>
      </c>
      <c r="Q226" s="3">
        <f t="shared" si="11"/>
        <v>0</v>
      </c>
    </row>
    <row r="227" spans="1:17" x14ac:dyDescent="0.25">
      <c r="A227" s="38">
        <v>227912</v>
      </c>
      <c r="B227" s="39" t="s">
        <v>208</v>
      </c>
      <c r="C227" s="40">
        <v>12846347</v>
      </c>
      <c r="D227" s="40">
        <v>719600</v>
      </c>
      <c r="E227" s="40">
        <v>2019045240</v>
      </c>
      <c r="F227" s="41">
        <v>0.91639999999999999</v>
      </c>
      <c r="G227" s="40">
        <v>18502531</v>
      </c>
      <c r="H227" s="40">
        <v>6375784</v>
      </c>
      <c r="I227" s="40">
        <v>16480934</v>
      </c>
      <c r="J227" s="40">
        <v>-2021597</v>
      </c>
      <c r="K227" s="40">
        <f t="shared" si="9"/>
        <v>4354187</v>
      </c>
      <c r="L227" s="39">
        <v>49.28</v>
      </c>
      <c r="M227" s="39">
        <v>2065.3110000000001</v>
      </c>
      <c r="N227" s="5">
        <f t="shared" si="10"/>
        <v>97.759864737078331</v>
      </c>
      <c r="O227" s="40">
        <v>0</v>
      </c>
      <c r="P227" s="40">
        <v>0</v>
      </c>
      <c r="Q227" s="3">
        <f t="shared" si="11"/>
        <v>0</v>
      </c>
    </row>
    <row r="228" spans="1:17" x14ac:dyDescent="0.25">
      <c r="A228" s="38">
        <v>227913</v>
      </c>
      <c r="B228" s="39" t="s">
        <v>209</v>
      </c>
      <c r="C228" s="40">
        <v>79148185</v>
      </c>
      <c r="D228" s="40">
        <v>4983965</v>
      </c>
      <c r="E228" s="40">
        <v>14603797017</v>
      </c>
      <c r="F228" s="41">
        <v>0.91639999999999999</v>
      </c>
      <c r="G228" s="40">
        <v>133829196</v>
      </c>
      <c r="H228" s="40">
        <v>59664976</v>
      </c>
      <c r="I228" s="40">
        <v>115880848</v>
      </c>
      <c r="J228" s="40">
        <v>-17948348</v>
      </c>
      <c r="K228" s="40">
        <f t="shared" si="9"/>
        <v>41716628</v>
      </c>
      <c r="L228" s="39">
        <v>49.28</v>
      </c>
      <c r="M228" s="39">
        <v>12661.65</v>
      </c>
      <c r="N228" s="5">
        <f t="shared" si="10"/>
        <v>115.33881458577675</v>
      </c>
      <c r="O228" s="40">
        <v>0</v>
      </c>
      <c r="P228" s="40">
        <v>0</v>
      </c>
      <c r="Q228" s="3">
        <f t="shared" si="11"/>
        <v>0</v>
      </c>
    </row>
    <row r="229" spans="1:17" x14ac:dyDescent="0.25">
      <c r="A229" s="38">
        <v>231901</v>
      </c>
      <c r="B229" s="39" t="s">
        <v>210</v>
      </c>
      <c r="C229" s="40">
        <v>5680138</v>
      </c>
      <c r="D229" s="40">
        <v>235105</v>
      </c>
      <c r="E229" s="40">
        <v>918585403</v>
      </c>
      <c r="F229" s="41">
        <v>0.91639999999999999</v>
      </c>
      <c r="G229" s="40">
        <v>8417917</v>
      </c>
      <c r="H229" s="40">
        <v>2972884</v>
      </c>
      <c r="I229" s="40">
        <v>8163647</v>
      </c>
      <c r="J229" s="40">
        <v>-254270</v>
      </c>
      <c r="K229" s="40">
        <f t="shared" si="9"/>
        <v>2718614</v>
      </c>
      <c r="L229" s="39">
        <v>49.28</v>
      </c>
      <c r="M229" s="39">
        <v>921.9670000000001</v>
      </c>
      <c r="N229" s="5">
        <f t="shared" si="10"/>
        <v>99.633219301775441</v>
      </c>
      <c r="O229" s="40">
        <v>0</v>
      </c>
      <c r="P229" s="40">
        <v>0</v>
      </c>
      <c r="Q229" s="3">
        <f t="shared" si="11"/>
        <v>0</v>
      </c>
    </row>
    <row r="230" spans="1:17" x14ac:dyDescent="0.25">
      <c r="A230" s="38">
        <v>231902</v>
      </c>
      <c r="B230" s="39" t="s">
        <v>211</v>
      </c>
      <c r="C230" s="40">
        <v>3195853</v>
      </c>
      <c r="D230" s="40">
        <v>131617</v>
      </c>
      <c r="E230" s="40">
        <v>4029952328</v>
      </c>
      <c r="F230" s="41">
        <v>0.91639999999999999</v>
      </c>
      <c r="G230" s="40">
        <v>36930483</v>
      </c>
      <c r="H230" s="40">
        <v>33866247</v>
      </c>
      <c r="I230" s="40">
        <v>43841608</v>
      </c>
      <c r="J230" s="40">
        <v>0</v>
      </c>
      <c r="K230" s="40">
        <f t="shared" si="9"/>
        <v>33866247</v>
      </c>
      <c r="L230" s="39">
        <v>49.28</v>
      </c>
      <c r="M230" s="39">
        <v>508.83600000000001</v>
      </c>
      <c r="N230" s="5">
        <f t="shared" si="10"/>
        <v>791.99434159532734</v>
      </c>
      <c r="O230" s="40">
        <v>0</v>
      </c>
      <c r="P230" s="40">
        <v>0</v>
      </c>
      <c r="Q230" s="3">
        <f t="shared" si="11"/>
        <v>0</v>
      </c>
    </row>
    <row r="231" spans="1:17" x14ac:dyDescent="0.25">
      <c r="A231" s="38">
        <v>232902</v>
      </c>
      <c r="B231" s="39" t="s">
        <v>212</v>
      </c>
      <c r="C231" s="40">
        <v>4549526</v>
      </c>
      <c r="D231" s="40">
        <v>191656</v>
      </c>
      <c r="E231" s="40">
        <v>438045890</v>
      </c>
      <c r="F231" s="41">
        <v>0.91639999999999999</v>
      </c>
      <c r="G231" s="40">
        <v>4014253</v>
      </c>
      <c r="H231" s="40">
        <v>0</v>
      </c>
      <c r="I231" s="40">
        <v>3820179</v>
      </c>
      <c r="J231" s="40">
        <v>0</v>
      </c>
      <c r="K231" s="40">
        <f t="shared" si="9"/>
        <v>0</v>
      </c>
      <c r="L231" s="39">
        <v>49.28</v>
      </c>
      <c r="M231" s="39">
        <v>731.78100000000006</v>
      </c>
      <c r="N231" s="5">
        <f t="shared" si="10"/>
        <v>59.860243706792055</v>
      </c>
      <c r="O231" s="40">
        <v>0</v>
      </c>
      <c r="P231" s="40">
        <v>0</v>
      </c>
      <c r="Q231" s="3">
        <f t="shared" si="11"/>
        <v>0</v>
      </c>
    </row>
    <row r="232" spans="1:17" x14ac:dyDescent="0.25">
      <c r="A232" s="38">
        <v>232904</v>
      </c>
      <c r="B232" s="39" t="s">
        <v>213</v>
      </c>
      <c r="C232" s="40">
        <v>2709774</v>
      </c>
      <c r="D232" s="40">
        <v>95215</v>
      </c>
      <c r="E232" s="40">
        <v>231199351</v>
      </c>
      <c r="F232" s="41">
        <v>0.91639999999999999</v>
      </c>
      <c r="G232" s="40">
        <v>2118711</v>
      </c>
      <c r="H232" s="40">
        <v>0</v>
      </c>
      <c r="I232" s="40">
        <v>1986238</v>
      </c>
      <c r="J232" s="40">
        <v>0</v>
      </c>
      <c r="K232" s="40">
        <f t="shared" si="9"/>
        <v>0</v>
      </c>
      <c r="L232" s="39">
        <v>49.28</v>
      </c>
      <c r="M232" s="39">
        <v>432.57600000000002</v>
      </c>
      <c r="N232" s="5">
        <f t="shared" si="10"/>
        <v>53.447105479730723</v>
      </c>
      <c r="O232" s="40">
        <v>0</v>
      </c>
      <c r="P232" s="40">
        <v>0</v>
      </c>
      <c r="Q232" s="3">
        <f t="shared" si="11"/>
        <v>0</v>
      </c>
    </row>
    <row r="233" spans="1:17" x14ac:dyDescent="0.25">
      <c r="A233" s="38">
        <v>233903</v>
      </c>
      <c r="B233" s="39" t="s">
        <v>214</v>
      </c>
      <c r="C233" s="40">
        <v>2319802</v>
      </c>
      <c r="D233" s="40">
        <v>92956</v>
      </c>
      <c r="E233" s="40">
        <v>240386634</v>
      </c>
      <c r="F233" s="41">
        <v>0.91639999999999999</v>
      </c>
      <c r="G233" s="40">
        <v>2202903</v>
      </c>
      <c r="H233" s="40">
        <v>0</v>
      </c>
      <c r="I233" s="40">
        <v>2078506</v>
      </c>
      <c r="J233" s="40">
        <v>0</v>
      </c>
      <c r="K233" s="40">
        <f t="shared" si="9"/>
        <v>0</v>
      </c>
      <c r="L233" s="39">
        <v>49.28</v>
      </c>
      <c r="M233" s="39">
        <v>367.423</v>
      </c>
      <c r="N233" s="5">
        <f t="shared" si="10"/>
        <v>65.425037082599616</v>
      </c>
      <c r="O233" s="40">
        <v>94335</v>
      </c>
      <c r="P233" s="40">
        <v>125241</v>
      </c>
      <c r="Q233" s="3">
        <f t="shared" si="11"/>
        <v>30906</v>
      </c>
    </row>
    <row r="234" spans="1:17" x14ac:dyDescent="0.25">
      <c r="A234" s="38">
        <v>235904</v>
      </c>
      <c r="B234" s="39" t="s">
        <v>215</v>
      </c>
      <c r="C234" s="40">
        <v>1284646</v>
      </c>
      <c r="D234" s="40">
        <v>62805</v>
      </c>
      <c r="E234" s="40">
        <v>272108230</v>
      </c>
      <c r="F234" s="41">
        <v>0.91639999999999999</v>
      </c>
      <c r="G234" s="40">
        <v>2493600</v>
      </c>
      <c r="H234" s="40">
        <v>1271759</v>
      </c>
      <c r="I234" s="40">
        <v>2205810</v>
      </c>
      <c r="J234" s="40">
        <v>-287790</v>
      </c>
      <c r="K234" s="40">
        <f t="shared" si="9"/>
        <v>983969</v>
      </c>
      <c r="L234" s="39">
        <v>49.28</v>
      </c>
      <c r="M234" s="39">
        <v>206.453</v>
      </c>
      <c r="N234" s="5">
        <f t="shared" si="10"/>
        <v>131.80153836466411</v>
      </c>
      <c r="O234" s="40">
        <v>0</v>
      </c>
      <c r="P234" s="40">
        <v>0</v>
      </c>
      <c r="Q234" s="3">
        <f t="shared" si="11"/>
        <v>0</v>
      </c>
    </row>
    <row r="235" spans="1:17" x14ac:dyDescent="0.25">
      <c r="A235" s="38">
        <v>238902</v>
      </c>
      <c r="B235" s="39" t="s">
        <v>216</v>
      </c>
      <c r="C235" s="40">
        <v>19513592</v>
      </c>
      <c r="D235" s="40">
        <v>1047397</v>
      </c>
      <c r="E235" s="40">
        <v>3190090403</v>
      </c>
      <c r="F235" s="41">
        <v>0.91639999999999999</v>
      </c>
      <c r="G235" s="40">
        <v>29233988</v>
      </c>
      <c r="H235" s="40">
        <v>10767793</v>
      </c>
      <c r="I235" s="40">
        <v>27627116</v>
      </c>
      <c r="J235" s="40">
        <v>-1606872</v>
      </c>
      <c r="K235" s="40">
        <f t="shared" si="9"/>
        <v>9160921</v>
      </c>
      <c r="L235" s="39">
        <v>49.28</v>
      </c>
      <c r="M235" s="39">
        <v>3151.9639999999999</v>
      </c>
      <c r="N235" s="5">
        <f t="shared" si="10"/>
        <v>101.20960781912484</v>
      </c>
      <c r="O235" s="40">
        <v>0</v>
      </c>
      <c r="P235" s="40">
        <v>0</v>
      </c>
      <c r="Q235" s="3">
        <f t="shared" si="11"/>
        <v>0</v>
      </c>
    </row>
    <row r="236" spans="1:17" x14ac:dyDescent="0.25">
      <c r="A236" s="38">
        <v>238904</v>
      </c>
      <c r="B236" s="39" t="s">
        <v>217</v>
      </c>
      <c r="C236" s="40">
        <v>1907166</v>
      </c>
      <c r="D236" s="40">
        <v>73350</v>
      </c>
      <c r="E236" s="40">
        <v>219527160</v>
      </c>
      <c r="F236" s="41">
        <v>0.91639999999999999</v>
      </c>
      <c r="G236" s="40">
        <v>2011747</v>
      </c>
      <c r="H236" s="40">
        <v>177931</v>
      </c>
      <c r="I236" s="40">
        <v>1923831</v>
      </c>
      <c r="J236" s="40">
        <v>-87916</v>
      </c>
      <c r="K236" s="40">
        <f t="shared" si="9"/>
        <v>90015</v>
      </c>
      <c r="L236" s="39">
        <v>49.28</v>
      </c>
      <c r="M236" s="39">
        <v>306.79500000000002</v>
      </c>
      <c r="N236" s="5">
        <f t="shared" si="10"/>
        <v>71.554999266611247</v>
      </c>
      <c r="O236" s="40">
        <v>0</v>
      </c>
      <c r="P236" s="40">
        <v>0</v>
      </c>
      <c r="Q236" s="3">
        <f t="shared" si="11"/>
        <v>0</v>
      </c>
    </row>
    <row r="237" spans="1:17" x14ac:dyDescent="0.25">
      <c r="A237" s="38">
        <v>239903</v>
      </c>
      <c r="B237" s="39" t="s">
        <v>218</v>
      </c>
      <c r="C237" s="40">
        <v>4755060</v>
      </c>
      <c r="D237" s="40">
        <v>211251</v>
      </c>
      <c r="E237" s="40">
        <v>749501720</v>
      </c>
      <c r="F237" s="41">
        <v>0.91639999999999999</v>
      </c>
      <c r="G237" s="40">
        <v>6868434</v>
      </c>
      <c r="H237" s="40">
        <v>2324625</v>
      </c>
      <c r="I237" s="40">
        <v>5992008</v>
      </c>
      <c r="J237" s="40">
        <v>-876426</v>
      </c>
      <c r="K237" s="40">
        <f t="shared" si="9"/>
        <v>1448199</v>
      </c>
      <c r="L237" s="39">
        <v>49.28</v>
      </c>
      <c r="M237" s="39">
        <v>761.61700000000008</v>
      </c>
      <c r="N237" s="5">
        <f t="shared" si="10"/>
        <v>98.409268700672371</v>
      </c>
      <c r="O237" s="40">
        <v>0</v>
      </c>
      <c r="P237" s="40">
        <v>0</v>
      </c>
      <c r="Q237" s="3">
        <f t="shared" si="11"/>
        <v>0</v>
      </c>
    </row>
    <row r="238" spans="1:17" x14ac:dyDescent="0.25">
      <c r="A238" s="38">
        <v>240904</v>
      </c>
      <c r="B238" s="39" t="s">
        <v>219</v>
      </c>
      <c r="C238" s="40">
        <v>2847516</v>
      </c>
      <c r="D238" s="40">
        <v>110857</v>
      </c>
      <c r="E238" s="40">
        <v>611313061</v>
      </c>
      <c r="F238" s="41">
        <v>0.91639999999999999</v>
      </c>
      <c r="G238" s="40">
        <v>5602073</v>
      </c>
      <c r="H238" s="40">
        <v>2865414</v>
      </c>
      <c r="I238" s="40">
        <v>4933815</v>
      </c>
      <c r="J238" s="40">
        <v>-668258</v>
      </c>
      <c r="K238" s="40">
        <f t="shared" si="9"/>
        <v>2197156</v>
      </c>
      <c r="L238" s="39">
        <v>49.28</v>
      </c>
      <c r="M238" s="39">
        <v>447.84399999999999</v>
      </c>
      <c r="N238" s="5">
        <f t="shared" si="10"/>
        <v>136.50133997552717</v>
      </c>
      <c r="O238" s="40">
        <v>0</v>
      </c>
      <c r="P238" s="40">
        <v>0</v>
      </c>
      <c r="Q238" s="3">
        <f t="shared" si="11"/>
        <v>0</v>
      </c>
    </row>
    <row r="239" spans="1:17" x14ac:dyDescent="0.25">
      <c r="A239" s="38">
        <v>241904</v>
      </c>
      <c r="B239" s="39" t="s">
        <v>220</v>
      </c>
      <c r="C239" s="40">
        <v>17240969</v>
      </c>
      <c r="D239" s="40">
        <v>866750</v>
      </c>
      <c r="E239" s="40">
        <v>1403422649</v>
      </c>
      <c r="F239" s="41">
        <v>0.91639999999999999</v>
      </c>
      <c r="G239" s="40">
        <v>12860965</v>
      </c>
      <c r="H239" s="40">
        <v>0</v>
      </c>
      <c r="I239" s="40">
        <v>11953201</v>
      </c>
      <c r="J239" s="40">
        <v>0</v>
      </c>
      <c r="K239" s="40">
        <f t="shared" si="9"/>
        <v>0</v>
      </c>
      <c r="L239" s="39">
        <v>49.28</v>
      </c>
      <c r="M239" s="39">
        <v>2769.2280000000001</v>
      </c>
      <c r="N239" s="5">
        <f t="shared" si="10"/>
        <v>50.679201893090784</v>
      </c>
      <c r="O239" s="40">
        <v>81881</v>
      </c>
      <c r="P239" s="40">
        <v>84205</v>
      </c>
      <c r="Q239" s="3">
        <f t="shared" si="11"/>
        <v>2324</v>
      </c>
    </row>
    <row r="240" spans="1:17" x14ac:dyDescent="0.25">
      <c r="A240" s="38">
        <v>242905</v>
      </c>
      <c r="B240" s="39" t="s">
        <v>221</v>
      </c>
      <c r="C240" s="40">
        <v>593008</v>
      </c>
      <c r="D240" s="40">
        <v>34748</v>
      </c>
      <c r="E240" s="40">
        <v>633671478</v>
      </c>
      <c r="F240" s="41">
        <v>0.91639999999999999</v>
      </c>
      <c r="G240" s="40">
        <v>5806965</v>
      </c>
      <c r="H240" s="40">
        <v>5248705</v>
      </c>
      <c r="I240" s="40">
        <v>5589955</v>
      </c>
      <c r="J240" s="40">
        <v>-217010</v>
      </c>
      <c r="K240" s="40">
        <f t="shared" si="9"/>
        <v>5031695</v>
      </c>
      <c r="L240" s="39">
        <v>49.28</v>
      </c>
      <c r="M240" s="39">
        <v>96.222000000000008</v>
      </c>
      <c r="N240" s="5">
        <f t="shared" si="10"/>
        <v>658.55155577726509</v>
      </c>
      <c r="O240" s="40">
        <v>0</v>
      </c>
      <c r="P240" s="40">
        <v>0</v>
      </c>
      <c r="Q240" s="3">
        <f t="shared" si="11"/>
        <v>0</v>
      </c>
    </row>
    <row r="241" spans="1:17" x14ac:dyDescent="0.25">
      <c r="A241" s="38">
        <v>242906</v>
      </c>
      <c r="B241" s="39" t="s">
        <v>222</v>
      </c>
      <c r="C241" s="40">
        <v>1629197</v>
      </c>
      <c r="D241" s="40">
        <v>60532</v>
      </c>
      <c r="E241" s="40">
        <v>1220203358</v>
      </c>
      <c r="F241" s="41">
        <v>0.91639999999999999</v>
      </c>
      <c r="G241" s="40">
        <v>11181944</v>
      </c>
      <c r="H241" s="40">
        <v>9613279</v>
      </c>
      <c r="I241" s="40">
        <v>10837903</v>
      </c>
      <c r="J241" s="40">
        <v>-344041</v>
      </c>
      <c r="K241" s="40">
        <f t="shared" si="9"/>
        <v>9269238</v>
      </c>
      <c r="L241" s="39">
        <v>49.28</v>
      </c>
      <c r="M241" s="39">
        <v>255.077</v>
      </c>
      <c r="N241" s="5">
        <f t="shared" si="10"/>
        <v>478.36667280860291</v>
      </c>
      <c r="O241" s="40">
        <v>0</v>
      </c>
      <c r="P241" s="40">
        <v>0</v>
      </c>
      <c r="Q241" s="3">
        <f t="shared" si="11"/>
        <v>0</v>
      </c>
    </row>
    <row r="242" spans="1:17" x14ac:dyDescent="0.25">
      <c r="A242" s="38">
        <v>246904</v>
      </c>
      <c r="B242" s="39" t="s">
        <v>223</v>
      </c>
      <c r="C242" s="40">
        <v>94109798</v>
      </c>
      <c r="D242" s="40">
        <v>5433995</v>
      </c>
      <c r="E242" s="40">
        <v>11245754002</v>
      </c>
      <c r="F242" s="41">
        <v>0.91639999999999999</v>
      </c>
      <c r="G242" s="40">
        <v>103056090</v>
      </c>
      <c r="H242" s="40">
        <v>14380287</v>
      </c>
      <c r="I242" s="40">
        <v>98780663</v>
      </c>
      <c r="J242" s="40">
        <v>-4275427</v>
      </c>
      <c r="K242" s="40">
        <f t="shared" si="9"/>
        <v>10104860</v>
      </c>
      <c r="L242" s="39">
        <v>49.28</v>
      </c>
      <c r="M242" s="39">
        <v>15022.976999999999</v>
      </c>
      <c r="N242" s="5">
        <f t="shared" si="10"/>
        <v>74.857027352168615</v>
      </c>
      <c r="O242" s="40">
        <v>0</v>
      </c>
      <c r="P242" s="40">
        <v>0</v>
      </c>
      <c r="Q242" s="3">
        <f t="shared" si="11"/>
        <v>0</v>
      </c>
    </row>
    <row r="243" spans="1:17" x14ac:dyDescent="0.25">
      <c r="A243" s="38">
        <v>246907</v>
      </c>
      <c r="B243" s="39" t="s">
        <v>224</v>
      </c>
      <c r="C243" s="40">
        <v>18306995</v>
      </c>
      <c r="D243" s="40">
        <v>951180</v>
      </c>
      <c r="E243" s="40">
        <v>1533486534</v>
      </c>
      <c r="F243" s="41">
        <v>0.91639999999999999</v>
      </c>
      <c r="G243" s="40">
        <v>14052871</v>
      </c>
      <c r="H243" s="40">
        <v>0</v>
      </c>
      <c r="I243" s="40">
        <v>12708402</v>
      </c>
      <c r="J243" s="40">
        <v>0</v>
      </c>
      <c r="K243" s="40">
        <f t="shared" si="9"/>
        <v>0</v>
      </c>
      <c r="L243" s="39">
        <v>49.28</v>
      </c>
      <c r="M243" s="39">
        <v>2942.1510000000003</v>
      </c>
      <c r="N243" s="5">
        <f t="shared" si="10"/>
        <v>52.121272293638221</v>
      </c>
      <c r="O243" s="40">
        <v>0</v>
      </c>
      <c r="P243" s="40">
        <v>0</v>
      </c>
      <c r="Q243" s="3">
        <f t="shared" si="11"/>
        <v>0</v>
      </c>
    </row>
    <row r="244" spans="1:17" x14ac:dyDescent="0.25">
      <c r="A244" s="38">
        <v>246908</v>
      </c>
      <c r="B244" s="39" t="s">
        <v>225</v>
      </c>
      <c r="C244" s="40">
        <v>37942275</v>
      </c>
      <c r="D244" s="40">
        <v>2226451</v>
      </c>
      <c r="E244" s="40">
        <v>3018222332</v>
      </c>
      <c r="F244" s="41">
        <v>0.91639999999999999</v>
      </c>
      <c r="G244" s="40">
        <v>27658989</v>
      </c>
      <c r="H244" s="40">
        <v>0</v>
      </c>
      <c r="I244" s="40">
        <v>26020442</v>
      </c>
      <c r="J244" s="40">
        <v>0</v>
      </c>
      <c r="K244" s="40">
        <f t="shared" si="9"/>
        <v>0</v>
      </c>
      <c r="L244" s="39">
        <v>49.28</v>
      </c>
      <c r="M244" s="39">
        <v>6063.424</v>
      </c>
      <c r="N244" s="5">
        <f t="shared" si="10"/>
        <v>49.777523920477933</v>
      </c>
      <c r="O244" s="40">
        <v>0</v>
      </c>
      <c r="P244" s="40">
        <v>0</v>
      </c>
      <c r="Q244" s="3">
        <f t="shared" si="11"/>
        <v>0</v>
      </c>
    </row>
    <row r="245" spans="1:17" x14ac:dyDescent="0.25">
      <c r="A245" s="38">
        <v>246909</v>
      </c>
      <c r="B245" s="39" t="s">
        <v>226</v>
      </c>
      <c r="C245" s="40">
        <v>382040644</v>
      </c>
      <c r="D245" s="40">
        <v>22932409</v>
      </c>
      <c r="E245" s="40">
        <v>39671322478</v>
      </c>
      <c r="F245" s="41">
        <v>0.91639999999999999</v>
      </c>
      <c r="G245" s="40">
        <v>363547999</v>
      </c>
      <c r="H245" s="40">
        <v>4439764</v>
      </c>
      <c r="I245" s="40">
        <v>349246709</v>
      </c>
      <c r="J245" s="40">
        <v>-14301290</v>
      </c>
      <c r="K245" s="40">
        <f t="shared" si="9"/>
        <v>0</v>
      </c>
      <c r="L245" s="39">
        <v>49.28</v>
      </c>
      <c r="M245" s="39">
        <v>61547.430999999997</v>
      </c>
      <c r="N245" s="5">
        <f t="shared" si="10"/>
        <v>64.456504249543741</v>
      </c>
      <c r="O245" s="40">
        <v>0</v>
      </c>
      <c r="P245" s="40">
        <v>0</v>
      </c>
      <c r="Q245" s="3">
        <f t="shared" si="11"/>
        <v>0</v>
      </c>
    </row>
    <row r="246" spans="1:17" x14ac:dyDescent="0.25">
      <c r="A246" s="38">
        <v>246913</v>
      </c>
      <c r="B246" s="39" t="s">
        <v>227</v>
      </c>
      <c r="C246" s="40">
        <v>311885474</v>
      </c>
      <c r="D246" s="40">
        <v>18837027</v>
      </c>
      <c r="E246" s="40">
        <v>28024961838</v>
      </c>
      <c r="F246" s="41">
        <v>0.91639999999999999</v>
      </c>
      <c r="G246" s="40">
        <v>256820750</v>
      </c>
      <c r="H246" s="40">
        <v>0</v>
      </c>
      <c r="I246" s="40">
        <v>246736730</v>
      </c>
      <c r="J246" s="40">
        <v>0</v>
      </c>
      <c r="K246" s="40">
        <f t="shared" si="9"/>
        <v>0</v>
      </c>
      <c r="L246" s="39">
        <v>49.28</v>
      </c>
      <c r="M246" s="39">
        <v>50101.264000000003</v>
      </c>
      <c r="N246" s="5">
        <f t="shared" si="10"/>
        <v>55.936636325183322</v>
      </c>
      <c r="O246" s="40">
        <v>0</v>
      </c>
      <c r="P246" s="40">
        <v>0</v>
      </c>
      <c r="Q246" s="3">
        <f t="shared" si="11"/>
        <v>0</v>
      </c>
    </row>
    <row r="247" spans="1:17" x14ac:dyDescent="0.25">
      <c r="A247" s="38">
        <v>248901</v>
      </c>
      <c r="B247" s="39" t="s">
        <v>228</v>
      </c>
      <c r="C247" s="40">
        <v>12161326</v>
      </c>
      <c r="D247" s="40">
        <v>609856</v>
      </c>
      <c r="E247" s="40">
        <v>1281405134</v>
      </c>
      <c r="F247" s="41">
        <v>0.91639999999999999</v>
      </c>
      <c r="G247" s="40">
        <v>11742797</v>
      </c>
      <c r="H247" s="40">
        <v>191327</v>
      </c>
      <c r="I247" s="40">
        <v>10610251</v>
      </c>
      <c r="J247" s="40">
        <v>-1132546</v>
      </c>
      <c r="K247" s="40">
        <f t="shared" si="9"/>
        <v>0</v>
      </c>
      <c r="L247" s="39">
        <v>49.28</v>
      </c>
      <c r="M247" s="39">
        <v>1969.7720000000002</v>
      </c>
      <c r="N247" s="5">
        <f t="shared" si="10"/>
        <v>65.053474919939973</v>
      </c>
      <c r="O247" s="40">
        <v>0</v>
      </c>
      <c r="P247" s="40">
        <v>94824</v>
      </c>
      <c r="Q247" s="3">
        <f t="shared" si="11"/>
        <v>94824</v>
      </c>
    </row>
    <row r="248" spans="1:17" x14ac:dyDescent="0.25">
      <c r="A248" s="38">
        <v>248902</v>
      </c>
      <c r="B248" s="39" t="s">
        <v>229</v>
      </c>
      <c r="C248" s="40">
        <v>4529358</v>
      </c>
      <c r="D248" s="40">
        <v>191338</v>
      </c>
      <c r="E248" s="40">
        <v>9763475833</v>
      </c>
      <c r="F248" s="41">
        <v>0.91639999999999999</v>
      </c>
      <c r="G248" s="40">
        <v>89472493</v>
      </c>
      <c r="H248" s="40">
        <v>85134473</v>
      </c>
      <c r="I248" s="40">
        <v>85559123</v>
      </c>
      <c r="J248" s="40">
        <v>-3913370</v>
      </c>
      <c r="K248" s="40">
        <f t="shared" si="9"/>
        <v>81221103</v>
      </c>
      <c r="L248" s="39">
        <v>49.28</v>
      </c>
      <c r="M248" s="39">
        <v>727.35800000000006</v>
      </c>
      <c r="N248" s="5">
        <f t="shared" si="10"/>
        <v>1342.3205399541903</v>
      </c>
      <c r="O248" s="40">
        <v>0</v>
      </c>
      <c r="P248" s="40">
        <v>0</v>
      </c>
      <c r="Q248" s="3">
        <f t="shared" si="11"/>
        <v>0</v>
      </c>
    </row>
    <row r="249" spans="1:17" x14ac:dyDescent="0.25">
      <c r="A249" s="38">
        <v>249903</v>
      </c>
      <c r="B249" s="39" t="s">
        <v>230</v>
      </c>
      <c r="C249" s="40">
        <v>17468844</v>
      </c>
      <c r="D249" s="40">
        <v>914920</v>
      </c>
      <c r="E249" s="40">
        <v>1474116102</v>
      </c>
      <c r="F249" s="41">
        <v>0.91639999999999999</v>
      </c>
      <c r="G249" s="40">
        <v>13508800</v>
      </c>
      <c r="H249" s="40">
        <v>0</v>
      </c>
      <c r="I249" s="40">
        <v>13104337</v>
      </c>
      <c r="J249" s="40">
        <v>0</v>
      </c>
      <c r="K249" s="40">
        <f t="shared" si="9"/>
        <v>0</v>
      </c>
      <c r="L249" s="39">
        <v>49.28</v>
      </c>
      <c r="M249" s="39">
        <v>2799.942</v>
      </c>
      <c r="N249" s="5">
        <f t="shared" si="10"/>
        <v>52.648094210522935</v>
      </c>
      <c r="O249" s="40">
        <v>0</v>
      </c>
      <c r="P249" s="40">
        <v>0</v>
      </c>
      <c r="Q249" s="3">
        <f t="shared" si="11"/>
        <v>0</v>
      </c>
    </row>
    <row r="250" spans="1:17" x14ac:dyDescent="0.25">
      <c r="A250" s="38">
        <v>249904</v>
      </c>
      <c r="B250" s="39" t="s">
        <v>231</v>
      </c>
      <c r="C250" s="40">
        <v>6250730</v>
      </c>
      <c r="D250" s="40">
        <v>253600</v>
      </c>
      <c r="E250" s="40">
        <v>699764718</v>
      </c>
      <c r="F250" s="41">
        <v>0.91639999999999999</v>
      </c>
      <c r="G250" s="40">
        <v>6412644</v>
      </c>
      <c r="H250" s="40">
        <v>415514</v>
      </c>
      <c r="I250" s="40">
        <v>6172619</v>
      </c>
      <c r="J250" s="40">
        <v>-240025</v>
      </c>
      <c r="K250" s="40">
        <f t="shared" si="9"/>
        <v>175489</v>
      </c>
      <c r="L250" s="39">
        <v>49.28</v>
      </c>
      <c r="M250" s="39">
        <v>998.05200000000002</v>
      </c>
      <c r="N250" s="5">
        <f t="shared" si="10"/>
        <v>70.113052025345382</v>
      </c>
      <c r="O250" s="40">
        <v>0</v>
      </c>
      <c r="P250" s="40">
        <v>0</v>
      </c>
      <c r="Q250" s="3">
        <f t="shared" si="11"/>
        <v>0</v>
      </c>
    </row>
    <row r="251" spans="1:17" x14ac:dyDescent="0.25">
      <c r="A251" s="38">
        <v>249905</v>
      </c>
      <c r="B251" s="39" t="s">
        <v>232</v>
      </c>
      <c r="C251" s="40">
        <v>29580247</v>
      </c>
      <c r="D251" s="40">
        <v>1562590</v>
      </c>
      <c r="E251" s="40">
        <v>2594164181</v>
      </c>
      <c r="F251" s="41">
        <v>0.91639999999999999</v>
      </c>
      <c r="G251" s="40">
        <v>23772921</v>
      </c>
      <c r="H251" s="40">
        <v>0</v>
      </c>
      <c r="I251" s="40">
        <v>22981181</v>
      </c>
      <c r="J251" s="40">
        <v>0</v>
      </c>
      <c r="K251" s="40">
        <f t="shared" si="9"/>
        <v>0</v>
      </c>
      <c r="L251" s="39">
        <v>49.28</v>
      </c>
      <c r="M251" s="39">
        <v>4749.6760000000004</v>
      </c>
      <c r="N251" s="5">
        <f t="shared" si="10"/>
        <v>54.61770826052134</v>
      </c>
      <c r="O251" s="40">
        <v>0</v>
      </c>
      <c r="P251" s="40">
        <v>0</v>
      </c>
      <c r="Q251" s="3">
        <f t="shared" si="11"/>
        <v>0</v>
      </c>
    </row>
    <row r="252" spans="1:17" x14ac:dyDescent="0.25">
      <c r="A252" s="38">
        <v>249908</v>
      </c>
      <c r="B252" s="39" t="s">
        <v>233</v>
      </c>
      <c r="C252" s="40">
        <v>2670637</v>
      </c>
      <c r="D252" s="40">
        <v>138513</v>
      </c>
      <c r="E252" s="40">
        <v>336860078</v>
      </c>
      <c r="F252" s="41">
        <v>0.91639999999999999</v>
      </c>
      <c r="G252" s="40">
        <v>3086986</v>
      </c>
      <c r="H252" s="40">
        <v>554862</v>
      </c>
      <c r="I252" s="40">
        <v>2785026</v>
      </c>
      <c r="J252" s="40">
        <v>-301960</v>
      </c>
      <c r="K252" s="40">
        <f t="shared" si="9"/>
        <v>252902</v>
      </c>
      <c r="L252" s="39">
        <v>49.28</v>
      </c>
      <c r="M252" s="39">
        <v>425.26500000000004</v>
      </c>
      <c r="N252" s="5">
        <f t="shared" si="10"/>
        <v>79.21180393401761</v>
      </c>
      <c r="O252" s="40">
        <v>0</v>
      </c>
      <c r="P252" s="40">
        <v>0</v>
      </c>
      <c r="Q252" s="3">
        <f t="shared" si="11"/>
        <v>0</v>
      </c>
    </row>
    <row r="253" spans="1:17" x14ac:dyDescent="0.25">
      <c r="A253" s="38">
        <v>250902</v>
      </c>
      <c r="B253" s="39" t="s">
        <v>234</v>
      </c>
      <c r="C253" s="40">
        <v>7306946</v>
      </c>
      <c r="D253" s="40">
        <v>326717</v>
      </c>
      <c r="E253" s="40">
        <v>741905865</v>
      </c>
      <c r="F253" s="41">
        <v>0.91639999999999999</v>
      </c>
      <c r="G253" s="40">
        <v>6798825</v>
      </c>
      <c r="H253" s="40">
        <v>0</v>
      </c>
      <c r="I253" s="40">
        <v>6617595</v>
      </c>
      <c r="J253" s="40">
        <v>0</v>
      </c>
      <c r="K253" s="40">
        <f t="shared" si="9"/>
        <v>0</v>
      </c>
      <c r="L253" s="39">
        <v>49.28</v>
      </c>
      <c r="M253" s="39">
        <v>1173.8420000000001</v>
      </c>
      <c r="N253" s="5">
        <f t="shared" si="10"/>
        <v>63.203213464844495</v>
      </c>
      <c r="O253" s="40">
        <v>0</v>
      </c>
      <c r="P253" s="40">
        <v>0</v>
      </c>
      <c r="Q253" s="3">
        <f t="shared" si="11"/>
        <v>0</v>
      </c>
    </row>
    <row r="254" spans="1:17" x14ac:dyDescent="0.25">
      <c r="A254" s="38">
        <v>250905</v>
      </c>
      <c r="B254" s="39" t="s">
        <v>235</v>
      </c>
      <c r="C254" s="40">
        <v>4081246</v>
      </c>
      <c r="D254" s="40">
        <v>157095</v>
      </c>
      <c r="E254" s="40">
        <v>358149555</v>
      </c>
      <c r="F254" s="41">
        <v>0.91639999999999999</v>
      </c>
      <c r="G254" s="40">
        <v>3282083</v>
      </c>
      <c r="H254" s="40">
        <v>0</v>
      </c>
      <c r="I254" s="40">
        <v>3269734</v>
      </c>
      <c r="J254" s="40">
        <v>0</v>
      </c>
      <c r="K254" s="40">
        <f t="shared" si="9"/>
        <v>0</v>
      </c>
      <c r="L254" s="39">
        <v>49.28</v>
      </c>
      <c r="M254" s="39">
        <v>657.51800000000003</v>
      </c>
      <c r="N254" s="5">
        <f t="shared" si="10"/>
        <v>54.469924017289259</v>
      </c>
      <c r="O254" s="40">
        <v>0</v>
      </c>
      <c r="P254" s="40">
        <v>0</v>
      </c>
      <c r="Q254" s="3">
        <f t="shared" si="11"/>
        <v>0</v>
      </c>
    </row>
    <row r="255" spans="1:17" x14ac:dyDescent="0.25">
      <c r="A255" s="38">
        <v>251901</v>
      </c>
      <c r="B255" s="39" t="s">
        <v>236</v>
      </c>
      <c r="C255" s="40">
        <v>13695440</v>
      </c>
      <c r="D255" s="40">
        <v>742288</v>
      </c>
      <c r="E255" s="40">
        <v>1567410878</v>
      </c>
      <c r="F255" s="41">
        <v>0.91639999999999999</v>
      </c>
      <c r="G255" s="40">
        <v>14363753</v>
      </c>
      <c r="H255" s="40">
        <v>1410601</v>
      </c>
      <c r="I255" s="40">
        <v>13656287</v>
      </c>
      <c r="J255" s="40">
        <v>-707466</v>
      </c>
      <c r="K255" s="40">
        <f t="shared" si="9"/>
        <v>703135</v>
      </c>
      <c r="L255" s="39">
        <v>49.28</v>
      </c>
      <c r="M255" s="39">
        <v>2210.1660000000002</v>
      </c>
      <c r="N255" s="5">
        <f t="shared" si="10"/>
        <v>70.918242249677164</v>
      </c>
      <c r="O255" s="40">
        <v>0</v>
      </c>
      <c r="P255" s="40">
        <v>0</v>
      </c>
      <c r="Q255" s="3">
        <f t="shared" si="11"/>
        <v>0</v>
      </c>
    </row>
    <row r="256" spans="1:17" x14ac:dyDescent="0.25">
      <c r="A256" s="38">
        <v>251902</v>
      </c>
      <c r="B256" s="39" t="s">
        <v>237</v>
      </c>
      <c r="C256" s="40">
        <v>5042779</v>
      </c>
      <c r="D256" s="40">
        <v>210981</v>
      </c>
      <c r="E256" s="40">
        <v>1287510810</v>
      </c>
      <c r="F256" s="41">
        <v>0.91639999999999999</v>
      </c>
      <c r="G256" s="40">
        <v>11798749</v>
      </c>
      <c r="H256" s="40">
        <v>6966951</v>
      </c>
      <c r="I256" s="40">
        <v>11244649</v>
      </c>
      <c r="J256" s="40">
        <v>-554100</v>
      </c>
      <c r="K256" s="40">
        <f t="shared" si="9"/>
        <v>6412851</v>
      </c>
      <c r="L256" s="39">
        <v>49.28</v>
      </c>
      <c r="M256" s="39">
        <v>807.178</v>
      </c>
      <c r="N256" s="5">
        <f t="shared" si="10"/>
        <v>159.50766869265516</v>
      </c>
      <c r="O256" s="40">
        <v>0</v>
      </c>
      <c r="P256" s="40">
        <v>0</v>
      </c>
      <c r="Q256" s="3">
        <f t="shared" si="11"/>
        <v>0</v>
      </c>
    </row>
    <row r="258" spans="3:17" x14ac:dyDescent="0.25">
      <c r="C258" s="2"/>
      <c r="D258" s="2"/>
      <c r="E258" s="2"/>
      <c r="G258" s="2"/>
      <c r="H258" s="2"/>
      <c r="I258" s="2"/>
      <c r="J258" s="2"/>
      <c r="K258" s="2"/>
      <c r="L258" s="2"/>
      <c r="M258" s="2"/>
      <c r="N258" s="2"/>
      <c r="O258" s="2"/>
      <c r="P258" s="2"/>
      <c r="Q258" s="2"/>
    </row>
    <row r="260" spans="3:17" s="6" customFormat="1" x14ac:dyDescent="0.25">
      <c r="F260" s="11"/>
    </row>
    <row r="263" spans="3:17" x14ac:dyDescent="0.25">
      <c r="C263" s="2"/>
      <c r="D263" s="2"/>
      <c r="E263" s="2"/>
      <c r="G263" s="2"/>
      <c r="H263" s="3"/>
      <c r="I263" s="2"/>
      <c r="J263" s="4"/>
      <c r="K263" s="2"/>
      <c r="N263" s="5"/>
      <c r="O263" s="2"/>
      <c r="P263" s="2"/>
      <c r="Q263" s="3"/>
    </row>
  </sheetData>
  <mergeCells count="6">
    <mergeCell ref="A12:P12"/>
    <mergeCell ref="A1:P1"/>
    <mergeCell ref="A2:P2"/>
    <mergeCell ref="A3:P3"/>
    <mergeCell ref="A6:P7"/>
    <mergeCell ref="A9:P10"/>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Excess Local Revenue Districts</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Kingsley, Rochelle</dc:creator>
  <cp:lastModifiedBy>Hernandez, Claudia</cp:lastModifiedBy>
  <dcterms:created xsi:type="dcterms:W3CDTF">2020-07-09T16:42:37Z</dcterms:created>
  <dcterms:modified xsi:type="dcterms:W3CDTF">2020-08-03T15:30:52Z</dcterms:modified>
</cp:coreProperties>
</file>